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Jovitos\Strateginis planavimas\3 MVP\MVP 2021\"/>
    </mc:Choice>
  </mc:AlternateContent>
  <xr:revisionPtr revIDLastSave="0" documentId="13_ncr:1_{5B2CCA68-3369-428C-A39B-1948FF4E732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  <sheet name="Lapas2" sheetId="2" r:id="rId2"/>
  </sheets>
  <definedNames>
    <definedName name="_xlnm.Print_Area" localSheetId="0">Lapas1!$A$1:$M$638</definedName>
  </definedNames>
  <calcPr calcId="191029"/>
</workbook>
</file>

<file path=xl/calcChain.xml><?xml version="1.0" encoding="utf-8"?>
<calcChain xmlns="http://schemas.openxmlformats.org/spreadsheetml/2006/main">
  <c r="M621" i="1" l="1"/>
  <c r="M551" i="1" l="1"/>
  <c r="M549" i="1"/>
  <c r="M468" i="1" l="1"/>
  <c r="M389" i="1" l="1"/>
  <c r="M318" i="1" l="1"/>
  <c r="M305" i="1" l="1"/>
  <c r="M199" i="1" l="1"/>
  <c r="M187" i="1" l="1"/>
  <c r="M173" i="1"/>
  <c r="M612" i="1" l="1"/>
  <c r="M608" i="1"/>
  <c r="M510" i="1" l="1"/>
  <c r="M472" i="1" l="1"/>
  <c r="M448" i="1"/>
  <c r="M437" i="1"/>
  <c r="M424" i="1" l="1"/>
  <c r="M418" i="1"/>
  <c r="M413" i="1"/>
  <c r="M380" i="1"/>
  <c r="M348" i="1" l="1"/>
  <c r="M253" i="1" l="1"/>
  <c r="M208" i="1" l="1"/>
  <c r="M519" i="1" l="1"/>
  <c r="M13" i="2" l="1"/>
  <c r="M10" i="2"/>
  <c r="M440" i="1"/>
  <c r="M426" i="1"/>
  <c r="M291" i="1"/>
  <c r="M250" i="1" l="1"/>
  <c r="M244" i="1"/>
  <c r="M146" i="1" l="1"/>
  <c r="N156" i="1" s="1"/>
  <c r="M136" i="1"/>
  <c r="M606" i="1" l="1"/>
  <c r="M400" i="1" l="1"/>
  <c r="M85" i="1" l="1"/>
  <c r="M72" i="1"/>
  <c r="M394" i="1" l="1"/>
  <c r="M214" i="1" l="1"/>
  <c r="M284" i="1" l="1"/>
  <c r="M633" i="1"/>
  <c r="M590" i="1"/>
  <c r="M282" i="1"/>
  <c r="M158" i="1" l="1"/>
  <c r="M535" i="1" l="1"/>
  <c r="M396" i="1" l="1"/>
  <c r="M387" i="1"/>
  <c r="M385" i="1"/>
  <c r="M370" i="1"/>
  <c r="M373" i="1"/>
  <c r="M375" i="1"/>
  <c r="M378" i="1"/>
  <c r="M366" i="1"/>
  <c r="M344" i="1"/>
  <c r="M274" i="1" l="1"/>
  <c r="M267" i="1"/>
  <c r="M262" i="1"/>
  <c r="M193" i="1"/>
  <c r="M41" i="1" l="1"/>
  <c r="M626" i="1"/>
  <c r="M485" i="1" l="1"/>
  <c r="M617" i="1"/>
  <c r="M616" i="1"/>
  <c r="M615" i="1"/>
  <c r="M513" i="1" l="1"/>
  <c r="M294" i="1"/>
</calcChain>
</file>

<file path=xl/sharedStrings.xml><?xml version="1.0" encoding="utf-8"?>
<sst xmlns="http://schemas.openxmlformats.org/spreadsheetml/2006/main" count="1848" uniqueCount="894">
  <si>
    <t>Uždavinio kodas</t>
  </si>
  <si>
    <t>Priemonės kodas</t>
  </si>
  <si>
    <t>Priemonės pavadinimas</t>
  </si>
  <si>
    <t>Proceso ar/ir indėlio vertinimo kriterijai, matavimo vienetai</t>
  </si>
  <si>
    <t>Finansavimo šaltinis</t>
  </si>
  <si>
    <t>Programos tikslo Nr.</t>
  </si>
  <si>
    <t>Veiksmo numeris</t>
  </si>
  <si>
    <t>Veiksmas (priemonę detalizuojanti aiškiai apibrėžta veikla)</t>
  </si>
  <si>
    <t>Veiklos vykdytojas (skyriaus ar įstaigos sutrumpinimas, darbuotojo V. Pavardė)</t>
  </si>
  <si>
    <t>Veiksmo įvykdymo terminas (ketvirtis)</t>
  </si>
  <si>
    <t>Suma, tūkst. eurų</t>
  </si>
  <si>
    <t>Suma iš viso, tūkst. eurų</t>
  </si>
  <si>
    <r>
      <t xml:space="preserve">Planas </t>
    </r>
    <r>
      <rPr>
        <i/>
        <sz val="8"/>
        <rFont val="Arial"/>
        <family val="2"/>
        <charset val="186"/>
      </rPr>
      <t>(ketvirtis)</t>
    </r>
  </si>
  <si>
    <t>2 Ekonominio konkurencingumo didinimo programa</t>
  </si>
  <si>
    <t>Skatinti rajono urbanistinę plėtrą organizuojant planų ir projektų rengimą ir nuolat atnaujinant rajono geoinformacinę sistemą (GIS)</t>
  </si>
  <si>
    <t>Vietinės reikšmės kelio Rimkai-Lėbartai-Dovilai specialiojo plano parengimas. Žemės paėmimo visuomenės poreikiams projektas</t>
  </si>
  <si>
    <t>II</t>
  </si>
  <si>
    <t>SB</t>
  </si>
  <si>
    <t>Rengti projektus, projektinius pasiūlymus, studijas, mokslinius darbus viešųjų erdvių ir teritorijų vystymui</t>
  </si>
  <si>
    <t>3 Aplinkos apsaugos programa</t>
  </si>
  <si>
    <t>Mažinti aplinkos taršą, siekiant sukurti švarią ir saugią aplinką Klaipėdos rajone</t>
  </si>
  <si>
    <t>Tvarkyti seniūnijų gatves bei žaliuosius plotus</t>
  </si>
  <si>
    <t>IV</t>
  </si>
  <si>
    <t>Parengti Klaipėdos rajono savivaldybės teritorijos bendrojo plano korektūrą</t>
  </si>
  <si>
    <t>Patvirtinta Klaipėdos rajono savivaldybės teritorijos bendrojo plano korektūra, vnt.</t>
  </si>
  <si>
    <t>9 Savivaldybės valdymo ir pagrindinių funkcijų vykdymo programa</t>
  </si>
  <si>
    <t>Efektyviai organizuoti Savivaldybės darbą, tinkamai įgyvendinant jos funkcijas</t>
  </si>
  <si>
    <t>Sudaryti sąlygas Savivaldybės funkcijų efektyviam įgyvendinimui</t>
  </si>
  <si>
    <t xml:space="preserve">Projekto "Paslaugų teikimo gyventojams kokybės gerinimas Klaipėdos regiono savivaldybėse" įgyvendinimas </t>
  </si>
  <si>
    <t xml:space="preserve">Prisidėti prie projekto veiklų įgyvendinimo </t>
  </si>
  <si>
    <t>II-IV</t>
  </si>
  <si>
    <t>Pervestos lėšos, proc.</t>
  </si>
  <si>
    <t>Tinkamai įgyvendinti Savivaldybei perduotas valstybės funkcijas</t>
  </si>
  <si>
    <t>Archyvinių dokumentų tvarkymas</t>
  </si>
  <si>
    <t>Vykdyti funkciją</t>
  </si>
  <si>
    <t>I-IV</t>
  </si>
  <si>
    <t>Tinkamai vykdyta funkcija, vnt.</t>
  </si>
  <si>
    <t>9. Savivaldybės valdymo ir pagrindinių funkcijų vykdymo programa</t>
  </si>
  <si>
    <t>Efektyviai organizuoti Savivaldybės darbą, tinkamai įgyvendinant jos funkciją</t>
  </si>
  <si>
    <t>Efektyviai valdyti Klaipėdos rajono savivaldybės paskolas</t>
  </si>
  <si>
    <t>Palūkanų mokėjimas</t>
  </si>
  <si>
    <t>Mokėti palūkanas AB Šiaulių bankui</t>
  </si>
  <si>
    <t>BES, L. Cirtautaitė</t>
  </si>
  <si>
    <t>I</t>
  </si>
  <si>
    <t>III</t>
  </si>
  <si>
    <t>Mokėti palūkanas AB Luminor bankui</t>
  </si>
  <si>
    <t>Mokėti palūkanas AB SEB bankui</t>
  </si>
  <si>
    <t>Paskolų grąžinimas</t>
  </si>
  <si>
    <t>Mokėti paskolos įmokas AB "Swedbankui" bankui</t>
  </si>
  <si>
    <t>SL</t>
  </si>
  <si>
    <t>Mokėti paskolos įmokas AB Šiaulių  bankui</t>
  </si>
  <si>
    <t>Mokėti paskolos įmokas AB Luminor bankui</t>
  </si>
  <si>
    <t>Mokėti paskolos įmokas AB SEB bankui</t>
  </si>
  <si>
    <t>1. Žinių visuomenės plėtros programa</t>
  </si>
  <si>
    <t>Užtikrinti ugdymo programų įgyvendinimą, jų įvairovę</t>
  </si>
  <si>
    <t>Įgyvendinti bendruosius ugdymo planus, užtikrinti tinkamą ugdymo (si) aplinką rajono formaliojo švietimo įstaigose</t>
  </si>
  <si>
    <t xml:space="preserve">Atsiskaitymas už  vaikų ugdymą Klaipėdos miesto savivaldybės ir privačiose ikimokyklinėse ir bendrojo ugdymo įstaigose </t>
  </si>
  <si>
    <t>Pervesti lėšas už vaikų ugdymą Klaipėdos miestui</t>
  </si>
  <si>
    <t>Pervesti lėšas pagal išreikštą poreikį</t>
  </si>
  <si>
    <t>Tarybos darbo organizavimas</t>
  </si>
  <si>
    <t>Suskaičiuoti ir išmokėti Tarybos nariams darbo užmokestį, apmokėti veiklos išlaidas</t>
  </si>
  <si>
    <t>Pervesta lėšų, proc.</t>
  </si>
  <si>
    <t>Suskaičiuoti ir išmokėti Tarybos nariams kanceliarines išmokas</t>
  </si>
  <si>
    <t>Administracijos darbo organizavimas</t>
  </si>
  <si>
    <t>Suskaičiuoti ir išmokėti Administracijai darbo užmokestį, apmokėti veiklos išlaidas</t>
  </si>
  <si>
    <t>Kontrolieriaus tarnybos darbo organizavimas</t>
  </si>
  <si>
    <t>Suskaičiuoti ir išmokėti darbo užmokestį, apmokėti veiklos išlaidas</t>
  </si>
  <si>
    <t>Duomenų teikimas Valstybės suteiktos pagalbos registrui</t>
  </si>
  <si>
    <t>Teikti duomenis registrui</t>
  </si>
  <si>
    <t xml:space="preserve">Pateiktų dokumentų skaičius, vnt. </t>
  </si>
  <si>
    <t>Operatyvaus policijos pareigūnų nuvykimo į įvykio vietą užtikrinimas</t>
  </si>
  <si>
    <t>Plėtoti Savivaldybės tarptautinį bendradarbiavimą bei bendradarbiavimą su kitomis Lietuvos savivaldybėmis, institucijomis ir vietos bendruomene</t>
  </si>
  <si>
    <t>Seniūnaičių veiklos išlaidų kompensavimas</t>
  </si>
  <si>
    <t>Pervesti lėšas seniūnaičiams pagal pateiktus išlaidas pagrindžiančius dokumentus</t>
  </si>
  <si>
    <t>Gyventojų registro tvarkymas ir duomenų valstybės registrui teikimas</t>
  </si>
  <si>
    <t>Vykdyti perduotas funkcijas</t>
  </si>
  <si>
    <t>Funkcijų vykdymas, vnt.</t>
  </si>
  <si>
    <t>Civilinės būklės aktų registravimas</t>
  </si>
  <si>
    <t>Žemės valdų projektų rengimas</t>
  </si>
  <si>
    <t>Rengti žemės valdų projektus</t>
  </si>
  <si>
    <t>Panaudotos lėšos, proc.</t>
  </si>
  <si>
    <t>Kurti verslui bei investicijoms palankią aplinką Klaipėdos rajone</t>
  </si>
  <si>
    <t>Įsigyti kompiuterinę ir programinę įrangą</t>
  </si>
  <si>
    <t xml:space="preserve">Efektyviai organizuoti Savivaldybės darbą, tinkamai įgyvendinant jos funkcijas </t>
  </si>
  <si>
    <t xml:space="preserve">Teikiama pirminė teisinė pagalba Klaipėdos rajono gyventojams </t>
  </si>
  <si>
    <t>ParengtI žemės valdų projektai, vnt.</t>
  </si>
  <si>
    <t>7 Kultūros paveldo puoselėjimo ir kultūros paslaugų plėtros programa</t>
  </si>
  <si>
    <t>Užtikrinti kultūros srities paslaugų teikimą</t>
  </si>
  <si>
    <t>Sudaryti sąlygas kultūrinės veiklos organizavimui ir kultūros sklaidai Klaipėdos rajone</t>
  </si>
  <si>
    <t>Etninės kultūros plėtros programos įgyvendinimas</t>
  </si>
  <si>
    <t>Paskirstyti lėšas, parengti Administracijos direktoriaus įsakymą ir pasirašyti sutartis</t>
  </si>
  <si>
    <t>Įgyvendintų projektų skaičius, vnt.</t>
  </si>
  <si>
    <t>Išsaugoti kultūros paveldą ir jo kultūrinę vertę</t>
  </si>
  <si>
    <t>Organizuoti kultūros vertybių tvarkymą ir išsaugojimą</t>
  </si>
  <si>
    <t>Sutvarkyta senųjų kapinių, vnt.</t>
  </si>
  <si>
    <t>Organizuoti religinio paveldo objektų  tvarkymą ir išsaugojimą</t>
  </si>
  <si>
    <t>Įvykdyti rangos darbai, proc.</t>
  </si>
  <si>
    <t>Veiklos, darbai, kuriems nenumatytas finansavimas SVP, tačiau yra vykdomi</t>
  </si>
  <si>
    <t>Pasiūlymų Visuomeninės kultūros tarybos įsteigimo klausimu teikimas, nuostatų projekto rengimas</t>
  </si>
  <si>
    <t>Parengti Visuomeninės kultūros tarybos įsteigimo nuostatus</t>
  </si>
  <si>
    <t>II-III</t>
  </si>
  <si>
    <t>Mėgėjų meno kolektyvų apžiūrų organizavimas</t>
  </si>
  <si>
    <t>Organizuoti mėgėjų meno kolektyvų apžiūras</t>
  </si>
  <si>
    <t>Įvykdytų apžiūrų skaičius, vnt.</t>
  </si>
  <si>
    <t>Valstybinės kalbos vartojimo ir taisyklingumo kontrolė</t>
  </si>
  <si>
    <t xml:space="preserve">Vykdyti perduotą funkciją </t>
  </si>
  <si>
    <t>Vykdyta funkcija, vnt.</t>
  </si>
  <si>
    <t xml:space="preserve">Informacijos skelbimas visuomenės informavimo priemonėse </t>
  </si>
  <si>
    <t xml:space="preserve">Skelbti informaciją visuomenės informavimo priemonėse </t>
  </si>
  <si>
    <t>Išmokų vaikams skyrimas ir mokėjimas</t>
  </si>
  <si>
    <t>Teisės aktų nustatyta tvarka skirti ir mokėti išmokas vaikams</t>
  </si>
  <si>
    <t>Panaudotos lėšos, proc</t>
  </si>
  <si>
    <t>Rengti ataskaitas</t>
  </si>
  <si>
    <t>Parengta ataskaitų, vnt</t>
  </si>
  <si>
    <t>Planuoti ir tikslinti lėšų poreikį</t>
  </si>
  <si>
    <t>Nagrinėti gyventojų prašymus, teikti svarstyti Socialinės paramos teikimo komisijai</t>
  </si>
  <si>
    <t>Atvejų skaičius, vnt</t>
  </si>
  <si>
    <t>Organizuoti komisijos darbą, rašyti protokolus</t>
  </si>
  <si>
    <t>Organizuotas komisijos darbas, posėdžiai,  vnt</t>
  </si>
  <si>
    <t>Rengti administracijos direktoriaus įsakymus</t>
  </si>
  <si>
    <t>Parengti įsakymų projektai, vnt</t>
  </si>
  <si>
    <t>Tikslinių kompensacijų (slaugos ir priežiūros (pagalbos) ) skaičiavimas ir mokėjimas</t>
  </si>
  <si>
    <t>Teisės aktų nustatyta tvarka skirti ir mokėti  šalpos išmokas</t>
  </si>
  <si>
    <t>Socialinių pašalpų ir kompensacijų skaičiavimas ir mokėjimas</t>
  </si>
  <si>
    <t>Teisės aktų nustatyta tvarka skirti ir mokėti  socialines pašalpas bei kompensacijas</t>
  </si>
  <si>
    <t>Tikslinti lėšų poreikį</t>
  </si>
  <si>
    <t>Apmokėti įstaigoms už suteiktas socialines paslaugas</t>
  </si>
  <si>
    <t>Pervestos lėšos, proc</t>
  </si>
  <si>
    <t>Rengti socialinių paslaugų skyrimo, nutraukimo, sustabdymo sprendimus</t>
  </si>
  <si>
    <t>Sprendimų skaičius, vnt</t>
  </si>
  <si>
    <t>Nagrinėti gyventojų prašymus, organizuoti komisijos darbą, rašyti protokolus</t>
  </si>
  <si>
    <t>Finansuoti būstų pritaikymo išlaidas</t>
  </si>
  <si>
    <t>Gavėjų skaičius, vnt</t>
  </si>
  <si>
    <t>Mirusiųjų pervežimas iš įvykio vietos ir saugojimas iki teismo medicinos tyrimo atlikimo</t>
  </si>
  <si>
    <t>Vykdyti sutartinius įsipareigojimus</t>
  </si>
  <si>
    <t>Socialinė parama mokiniams (maitinimui, priemonėms)</t>
  </si>
  <si>
    <t>Teisės aktų nustatyta tvarka skirti ir mokėti  socialinę paramą mokiniams</t>
  </si>
  <si>
    <t>Europos pagalbos labiausiai skurstantiems asmenims fondo projekto Klaipėdos rajone vykdymas</t>
  </si>
  <si>
    <t>Organizuoti maisto produktų priėmimą seniūnijose</t>
  </si>
  <si>
    <t>Užtikrinti paramos dalinimą maisto produktais</t>
  </si>
  <si>
    <t>Socialinės reabilitacijos paslaugų neįgaliesiems bendruomenėje projektų finansavimas</t>
  </si>
  <si>
    <t xml:space="preserve">Iš dalies finansuoti socialinės reabilitacijos paslaugų neįgaliesiems bendruomenėje projektus </t>
  </si>
  <si>
    <t>Projektų skaičius, vnt</t>
  </si>
  <si>
    <t>Rašyti komisijos darbo protokolus</t>
  </si>
  <si>
    <t>Protokolų skaičius, vnt</t>
  </si>
  <si>
    <t>Rengti tikrinimo aktus</t>
  </si>
  <si>
    <t>Paslaugų teikimo Endriejavo dienos centre dalinis finansavimas</t>
  </si>
  <si>
    <t>Užtikrinti finansavimą</t>
  </si>
  <si>
    <t>2. Ekonominio konkurencingumo didinimo programa</t>
  </si>
  <si>
    <t>Paskelbti kvietimą teikti paraiškas</t>
  </si>
  <si>
    <t>Paskelbtas kvietimas teikti paraiškas, vnt.</t>
  </si>
  <si>
    <t>Organizuoti programos komisijos darbą</t>
  </si>
  <si>
    <t>Organizuoti ir aptarnauti komisijos posėdžiai, vnt.</t>
  </si>
  <si>
    <t>Pasirašyti sutartis su pareiškėjais</t>
  </si>
  <si>
    <t>Pasirašytos sutartys su pareiškėjais, vnt.</t>
  </si>
  <si>
    <t>Plėtoti turizmą ir turizmo paslaugas rajone</t>
  </si>
  <si>
    <t>Vykdyti aktyvią turizmo rinkodarą rajone</t>
  </si>
  <si>
    <t>Dalyvavimas didinant regiono pasiekiamumą oro transportu</t>
  </si>
  <si>
    <t>Gargždų karjerų teritorijos turistinio maršruto ir vizualinės medžiagos parengimas</t>
  </si>
  <si>
    <t>Gerinti turizmo infrastruktūrą siekiant didinti turistų srautus</t>
  </si>
  <si>
    <t>6 Susisiekimo ir inžinerinės infrastruktūros plėtros programa</t>
  </si>
  <si>
    <t>Modernizuoti apšvietimo sistemą Klaipėdos rajone</t>
  </si>
  <si>
    <t>Atnaujinti ir įrengti apšvietimo sistemą Gargžduose ir Klaipėdos rajono gyvenvietėse</t>
  </si>
  <si>
    <t>Klaipėdos rajono strateginių plėtros dokumentų  rengimas</t>
  </si>
  <si>
    <t>Organizuoti investicijų bei ES struktūrinių fondų lėšų pritraukimą į Klaipėdos rajoną</t>
  </si>
  <si>
    <t>Rengti ES ir kitų fondų finansuojamus projektus, paraiškas ir kitus būtinus dokumentus</t>
  </si>
  <si>
    <t xml:space="preserve">Parengti dokumentai, vnt. </t>
  </si>
  <si>
    <t>Skatinti Savivaldybės tarptautinį bendradarbiavimą įvairiose srityse bei bendradarbiavimą su kitomis savivaldybėmis</t>
  </si>
  <si>
    <t>Organizuoti programos valdybos darbą</t>
  </si>
  <si>
    <t>Organizuoti ir aptarnauti valdybos posėdžiai, vnt.</t>
  </si>
  <si>
    <t>Pasirašytos sutartys, vnt.</t>
  </si>
  <si>
    <t>Sumokėti UBC mokestį</t>
  </si>
  <si>
    <t>Sumokėtas mokestis, proc.</t>
  </si>
  <si>
    <t>Priimti tarptautinių partnerių delegacijas Klaipėdos rajone</t>
  </si>
  <si>
    <t xml:space="preserve">Suorganizuoti partnerių vizitai Klaipėdos rajone, vnt. </t>
  </si>
  <si>
    <t>Organizuoti Klaipėdos rajono savivaldybės delegacijos vykimą į vizitus pas tarptautinius partnerius</t>
  </si>
  <si>
    <t>Suorganizuoti Savivaldybės delegacijos vizitai, vnt.</t>
  </si>
  <si>
    <t>Asociacijos „Klaipėdos regionas“ nario mokestis</t>
  </si>
  <si>
    <t xml:space="preserve">4 Sveikatos apsaugos programa </t>
  </si>
  <si>
    <t xml:space="preserve">Užtikrinti kokybišką ir prieinamą sveikatos priežiūrą, nukreiptą į ligų prevenciją, sveikatos ugdymą, išsaugojimą bei plačiai paplitusių ligų gydymą </t>
  </si>
  <si>
    <t xml:space="preserve">Sudaryta sutartis, vnt. </t>
  </si>
  <si>
    <t>Surinktų ataskaitų skaičius, vnt.</t>
  </si>
  <si>
    <t>Sumažinti gyventojų sveikatos netolygumus, susijusius su gyventojų elgsena</t>
  </si>
  <si>
    <t>Ataskaitų rinkimas, priemonės koordinavimas</t>
  </si>
  <si>
    <t>Sveikos gyvensenos kultūros gyventojams formavimas</t>
  </si>
  <si>
    <t>Parengta ir Savivaldybės tarybos sprendimu patvirtinta ataskaita, vnt.</t>
  </si>
  <si>
    <t>Parengta ir Savivaldybės tarybos sprendimu patvirtinta VSRS programa,  vnt.</t>
  </si>
  <si>
    <t xml:space="preserve">Administracijos direktoriaus įsakymo dėl VSRS programos lėšų paskirstymo ketvirčiais </t>
  </si>
  <si>
    <t>Parengtas administracijos direktoriaus įsakymas, vnt.</t>
  </si>
  <si>
    <t>Sutarčių su vykdytojais sudarymas</t>
  </si>
  <si>
    <t>Sudaryta sutarčių, vnt.</t>
  </si>
  <si>
    <t>Konkurso sveikatos projektų/priemonių atrinkimui organizavimas:</t>
  </si>
  <si>
    <t>5.1.</t>
  </si>
  <si>
    <t>Informacijos paskelbimas</t>
  </si>
  <si>
    <t>Parengta ir paskelbta informacija, vnt.</t>
  </si>
  <si>
    <t>5.2.</t>
  </si>
  <si>
    <t>Komisijos paraiškoms vertinti sudarymas</t>
  </si>
  <si>
    <t>5.3.</t>
  </si>
  <si>
    <t>Komisijos paraiškoms vertinti posėdžių organizavimas, protokolavimas</t>
  </si>
  <si>
    <t>Protokolų skaičius, vnt.</t>
  </si>
  <si>
    <t>Paraiškų administracinės atitikties vertinimas</t>
  </si>
  <si>
    <t>Atliktas paraiškų vertinimas, vnt.</t>
  </si>
  <si>
    <t>parengta informacija BST, vnt.</t>
  </si>
  <si>
    <t>parašyta  protokolų, vnt.</t>
  </si>
  <si>
    <t>5.4.</t>
  </si>
  <si>
    <t>BST posėdžio organizavimas, protokolavimas</t>
  </si>
  <si>
    <t>Organizuotas BST posėdis, vnt.</t>
  </si>
  <si>
    <t>Ataskaitų apie vykdymą rinkimas,  vykdymo kontrolė, susirašinėjimas</t>
  </si>
  <si>
    <t>Ataskaitų  analizė</t>
  </si>
  <si>
    <t>Atliktų analizių skaičius, vnt.</t>
  </si>
  <si>
    <t>8 Kūno kultūros ir sporto plėtros programa</t>
  </si>
  <si>
    <t>Plėtoti sporto paslaugas ir vykdyti aktyvią sporto politiką</t>
  </si>
  <si>
    <t>Skatinti sporto klubų veiklą</t>
  </si>
  <si>
    <t>Sportininkų, reprezentuojančių Klaipėdos rajono savivaldybę aukšto meistriškumo sporto varžybose, finansavimo programa</t>
  </si>
  <si>
    <t xml:space="preserve">Sudaryti sutartis </t>
  </si>
  <si>
    <t>Ataskaitų apie vykdymą rinkimas, priemonės koordinavimas</t>
  </si>
  <si>
    <t>Plėtoti fizinio aktyvumo veikloms palankią infrastruktūrą</t>
  </si>
  <si>
    <t xml:space="preserve">Sudaryti sutartis su bendruomenėmis ir NVO, kurių paraiškos atrinktos finansavimui gauti  ISS </t>
  </si>
  <si>
    <t>Sudarytų sutarčių skaičius, vnt.</t>
  </si>
  <si>
    <t>Sudaryti sutartis su religinėmis bendruomenėmis</t>
  </si>
  <si>
    <t>Bendruomenės sveikatos tarybos veiklos organizavimas</t>
  </si>
  <si>
    <t>Narkotikų kontrolės komisijos veiklos organizavimas</t>
  </si>
  <si>
    <t xml:space="preserve">Komisijos, vertinti religinių bendruomenių ir bendrijų projektams, veiklos organizavimas </t>
  </si>
  <si>
    <t>NVO tarybos veiklos organizavimas</t>
  </si>
  <si>
    <t>Įvykdyti projektavimo darbus</t>
  </si>
  <si>
    <t>Gautas statybą leidžiantis dokumentas, vnt.</t>
  </si>
  <si>
    <t>Mokinių vežimo į ugdymo įstaigas finansavimas</t>
  </si>
  <si>
    <t>Organizuoti mokinių vežimo paslaugos viešųjų pirkimų procedūras</t>
  </si>
  <si>
    <t xml:space="preserve">Pasirašyta paslaugos teikimo sutartis, vnt. </t>
  </si>
  <si>
    <t>Laiku atsiskaityti su tiekėjais už suteiktas paslaugas</t>
  </si>
  <si>
    <t>Panaudotų lėšų dalis, proc.</t>
  </si>
  <si>
    <t>Remontuoti ir rekonstruoti švietimo įstaigas</t>
  </si>
  <si>
    <t>Organizuoti rangos darbus</t>
  </si>
  <si>
    <t>III-IV</t>
  </si>
  <si>
    <t>Projekto „Stepono Dariaus memorialinio parko pritaikymas turizmo ir aviacinio sporto reikmėms“ įgyvendinimas</t>
  </si>
  <si>
    <t>Kompensacija vežėjams už nesurinktas pajamas  vežant priemiestiniais maršrutais</t>
  </si>
  <si>
    <t>Organizuoti maršrutų subsidijavimą</t>
  </si>
  <si>
    <t>Subsidijuojamų maršrutų skaičiaus, vnt.</t>
  </si>
  <si>
    <t xml:space="preserve">Plėtoti ir modernizuoti socialinių paslaugų infrastruktūrą </t>
  </si>
  <si>
    <t xml:space="preserve">Prižiūrėti ir modernizuoti susisiekimo viešąją infrastruktūrą  Klaipėdos rajone </t>
  </si>
  <si>
    <t>Rezervas skiriamas apmokėti už nenumatytus darbus, atsirandančius sutartyse numatytų darbų vykdymo metu</t>
  </si>
  <si>
    <t>Pagal poreikį atlikti mokėjimus</t>
  </si>
  <si>
    <t>Užtikrinti kokybišką darbų atlikimą modernizuojant susisiekimo viešąją infrastruktūrą</t>
  </si>
  <si>
    <t>Kelių priežiūros inžinerinės paslaugos</t>
  </si>
  <si>
    <t>Vykdyti pagal poreikį</t>
  </si>
  <si>
    <t>Vietinės reikšmės kelių ir gatvių inventorizavimas ir įteisinimas</t>
  </si>
  <si>
    <t>Modernizuoti Klaipėdos rajono savivaldybės gyvenviečių gatves</t>
  </si>
  <si>
    <t>Gargždų miesto 176 gyvenamųjų namų kvartalo elektros sistemos sutvarkymas ir privažiavimo kelių įrengimas</t>
  </si>
  <si>
    <t>Kontroliuoti rangos darbų vykdymą</t>
  </si>
  <si>
    <t>I-III</t>
  </si>
  <si>
    <t>Įvykdyti rangos darbai objektuose, vnt.</t>
  </si>
  <si>
    <t>Gargždų miesto Pušų g.  Įrengimas</t>
  </si>
  <si>
    <t>Sendvario sen. Trušelių k. Danės  gatvės Nr. KL1412 techninio-darbo projekto parengimas ir rangos darbai</t>
  </si>
  <si>
    <t>Modernizuoti Klaipėdos rajono savivaldybės kelius</t>
  </si>
  <si>
    <t>Organizuoti projektavimo darbus</t>
  </si>
  <si>
    <t>Dovilų sen. kelio Kiškėnai-Lėbartai-Ketvergiai (Hugo Šojaus g) KL0402 rekonstrukcija</t>
  </si>
  <si>
    <t>Kretingalės sen. Plikių mst. Grauminės g.,  KL1019 projekto parengimas ir rangos darbai</t>
  </si>
  <si>
    <t>Modernizuoti Klaipėdos rajono savivaldybės atskirus pėsčiųjų ir dviračių takus</t>
  </si>
  <si>
    <t>Įgyvendinti atskiras eismo saugumo priemones</t>
  </si>
  <si>
    <t>Gargždų miesto šviesoforų techninė priežiūra</t>
  </si>
  <si>
    <t>Šviesoforų priežiūros paslaugos</t>
  </si>
  <si>
    <t>Naujų vartotojų elektros įrenginių prijungimas prie operatoriaus tinklų</t>
  </si>
  <si>
    <t>Pagal poreikį vykdyti prijungimus</t>
  </si>
  <si>
    <t>Prijungtų objektų skaičius, vnt.</t>
  </si>
  <si>
    <t>Eismo saugumo ir aplinkos apsaugos priemonių diegimo projekto įgyvendinimas Klaipėdos rajone</t>
  </si>
  <si>
    <t>Prižiūrėti ir gerinti kitą Klaipėdos rajono inžinerinę infrastruktūrą</t>
  </si>
  <si>
    <t>Gerinti keleivių pervežimą</t>
  </si>
  <si>
    <t>Subsidija vežėjų nuostoliams kompensuoti (dotacija)</t>
  </si>
  <si>
    <t>Kompensuoti vežėjų nuostolius</t>
  </si>
  <si>
    <t>Kompensuoti vežėjų nuostoliai, proc.</t>
  </si>
  <si>
    <t>Keleivinio viešojo transporto kontrolės rajone organizavimas</t>
  </si>
  <si>
    <t>Vykdyti kontrolę</t>
  </si>
  <si>
    <t>Autobusų stotelių įrengimas Klaipėdos rajone</t>
  </si>
  <si>
    <t>Sutvarkyti ir praplėsti kapines</t>
  </si>
  <si>
    <t>Modernizuoti kultūros įstaigų infrastruktūrą</t>
  </si>
  <si>
    <t>Projekto „Plikių kultūros namų pastato modernizavimas“ įgyvendinimas</t>
  </si>
  <si>
    <t>Endriejavo kultūros namų, bibliotekos ir seniūnijos šildymo sistemų ir kultūros paskirties pastatų modernizavimas</t>
  </si>
  <si>
    <t xml:space="preserve">Gargždų kultūros centro pastato modernizavimas </t>
  </si>
  <si>
    <t>Užtikrinti efektyvų Savivaldybei nuosavybės teise priklausančio turto valdymą</t>
  </si>
  <si>
    <t>Tinkamai naudoti, prižiūrėti ir remontuoti Savivaldybės nekilnojamąjį turtą</t>
  </si>
  <si>
    <t>Pagal poreikį nupirkti paslaugas</t>
  </si>
  <si>
    <t>Pagal  kriterijus atrinktų mokytojų apdovanojimas</t>
  </si>
  <si>
    <t>Apdovanojamų mokytojų skaičius, vnt.</t>
  </si>
  <si>
    <t>Projekto "Mokyklų tinklo efektyvumo didinimas Klaipėdos rajone" įgyvendinimas</t>
  </si>
  <si>
    <t>Projekto "Mokinių ugdymosi pasiekimų gerinimas diegiant kokybės krepšelį" Endriejavo pagrindinėje mokykloje, Veiviržėnų K. Šaulio ir Priekulės I. Simonaitytės gimnazijose</t>
  </si>
  <si>
    <t>Sudaryti sąlygas tenkinti mokinių pažinimo, lavinimosi ir saviraiškos poreikius</t>
  </si>
  <si>
    <t>Konkursų, olimpiadų, renginių organizavimas rajone ir dalyvavimas respublikinėse olimpiadose</t>
  </si>
  <si>
    <t>Lėšų panaudojimas, proc.</t>
  </si>
  <si>
    <t>Neformaliojo vaikų švietimo programų įgyvendinimas</t>
  </si>
  <si>
    <t>Organizuoti neformaliojo švietimo paslaugų teikėjų atranką</t>
  </si>
  <si>
    <t>Organizuojama  atranka, vnt.</t>
  </si>
  <si>
    <t>Organizuoti neformaliojo vaikų švietimo programų įgyvendinimą</t>
  </si>
  <si>
    <t>Neformaliojo vaikų švietimo teikiamų programų skaičius, vnt.</t>
  </si>
  <si>
    <t>Vaikų vasaros poilsio programų įgyvendinimas</t>
  </si>
  <si>
    <t>Organizuoti vaikų vasaros poilsio programų įgyvendinimą</t>
  </si>
  <si>
    <t>Neformaliojo suaugusiųjų švietimo programų finansavimas</t>
  </si>
  <si>
    <t>Organizuoti NSŠ programų įgyvendinimą</t>
  </si>
  <si>
    <t>Modernizuoti švietimo įstaigas</t>
  </si>
  <si>
    <t>Socialinio būsto rėmimo programos įgyvendinimas</t>
  </si>
  <si>
    <t>Suteikti socialinį būstą jo laukiantiems asmenims</t>
  </si>
  <si>
    <t>Asmenys, kuriems suteiktas socialinis būstas, vnt.</t>
  </si>
  <si>
    <t>Valstybinės žemės ir kito valstybės turto valdymas ir disponavimas juo patikėjimo teise</t>
  </si>
  <si>
    <t>Pagal poreikį vykdyti kadastrinius matavimus ir teisinę registraciją</t>
  </si>
  <si>
    <t xml:space="preserve">Registruotų objektų, sk. </t>
  </si>
  <si>
    <t>Teisiškai įregistruoti neregistruotą ir efektyviai valdyti Savivaldybės tarybai priklausantį nekilnojamąjį turtą</t>
  </si>
  <si>
    <t>Savivaldybės turto kadastriniai, topografiniai matavimai ir teisinė registracija</t>
  </si>
  <si>
    <t>Nekilnojamojo turto rinkos vertės nustatymas</t>
  </si>
  <si>
    <t>Parengti viešųjų pirkimų sąlygas</t>
  </si>
  <si>
    <t>Objektai, kuriems nustatyta rinkos vertė, vnt.</t>
  </si>
  <si>
    <t>Patalpų paskirties pakeitimo projektinės dokumentacijos parengimas</t>
  </si>
  <si>
    <t>Parengti patalpų paskirties pakeitimo projektinę dokumentaciją</t>
  </si>
  <si>
    <t>Nekilnojamojo turto įsigijimas viešųjų poreikių tenkinimui</t>
  </si>
  <si>
    <t>Vykdyti derybas su NT savininkais ir pasirašyti notarinę sutartį</t>
  </si>
  <si>
    <t>Įsigyti NT viešiesiems poreikiams tenkinti</t>
  </si>
  <si>
    <t>Įsigytas NT viešiesiems poreikiams tenkinti, vnt.</t>
  </si>
  <si>
    <t>Savivaldybės statinių remontas (Administracijos direktoriaus įsakymais)</t>
  </si>
  <si>
    <t>Pagal poreikį remontuoti Savivaldybės statinius</t>
  </si>
  <si>
    <t>Dalyvauti gerinant  rajono gyvenamąjį fondą</t>
  </si>
  <si>
    <t>Klaipėdos rajono savivaldybės daugiabučių namų savininkų bendrijų rėmimo programos įgyvendinimas</t>
  </si>
  <si>
    <t>Kviesti pareiškėjus teikti paraiškas ir jas rinkti</t>
  </si>
  <si>
    <t>Paskelbti kvietimai tiekti paraiškas, vnt.</t>
  </si>
  <si>
    <t>Organizuoti rėmimo sutarčių pasirašymą ir jas administruoti</t>
  </si>
  <si>
    <t>Pasirašytos paramos skyrimo sutartys, vnt.</t>
  </si>
  <si>
    <t>Automobilių stovėjimo rinkliavos rinkimo ir administravimo paslaugos vykdymas</t>
  </si>
  <si>
    <t>Organizuoti automobilių stovėjimo rinkliavos rinkimą ir administravimą</t>
  </si>
  <si>
    <t>Mobilizacijos administravimas</t>
  </si>
  <si>
    <t>Užtikrinti mobilizacijos administravimą</t>
  </si>
  <si>
    <t>Civilinės saugos organizavimas</t>
  </si>
  <si>
    <t xml:space="preserve"> 9 Savivaldybės valdymo ir pagrindinių funkcijų vykdymo programa</t>
  </si>
  <si>
    <t>Klaipėdos rajono žemės ūkio ir kaimo plėtros rėmimo programa</t>
  </si>
  <si>
    <t>Gerinti žemdirbystės sąlygas bei skatinti kaimo plėtrą Klaipėdos rajone</t>
  </si>
  <si>
    <t>Rekonstruoti bei remontuoti melioracijos statinius, polderines sistemas</t>
  </si>
  <si>
    <t>Kadastro vedimas</t>
  </si>
  <si>
    <t>Melioruotos žemės ir melioracijos statinių kompiuterinės apskaitos paslaugų įgyvendinimo priežiūra</t>
  </si>
  <si>
    <t>Modernizuoti bei plėtoti vandens tiekimo, nuotėkų bei lietaus vandens nuvedimo sistemų infrastruktūrą Klaipėdos rajone</t>
  </si>
  <si>
    <t>Prižiūrėti esamas ir planuoti naujas lietaus vandens nubėgimo ir surinkimo sistemas</t>
  </si>
  <si>
    <t>Klaipėdos rajono lietaus kanalizacijos tinklų remontas ir priežiūra</t>
  </si>
  <si>
    <t>Gerinti vandens telkinių būklę bei tvarkyti juos supančią aplinką</t>
  </si>
  <si>
    <t>Projekto „Pakrantės žvejybos turizmas – plėtra, skatinimas ir tvarus valdymas Baltijos jūros regione“ įgyvendinimas</t>
  </si>
  <si>
    <t>Mažinti taršos poveikį aplinkai</t>
  </si>
  <si>
    <t>Aplinkos apsaugos specialiosios programos įgyvendinimas</t>
  </si>
  <si>
    <t>Panaudotą programos lėšų, proc.</t>
  </si>
  <si>
    <t>Projekto „Komunalinių atliekų rūšiuojamojo surinkimo infrastruktūros plėtra Klaipėdos rajone“ įgyvendinimas</t>
  </si>
  <si>
    <t>Gyventojams išdalinti kompostavimo priemones</t>
  </si>
  <si>
    <t>Suprojektuoti ir įrengti didelių gabaritų atliekų surinkimo aikšteles</t>
  </si>
  <si>
    <t>Suprojektuotos ir įrengtos didelių gabaritų atliekų surinkimo aikštelės, vnt.</t>
  </si>
  <si>
    <t>Asbesto turinčių gaminių atliekų surinkimas apvažiavimo būdu, transportavimas ir saugus šalinimas</t>
  </si>
  <si>
    <t>Organizuoti užimtumo didinimo programos įgyvendinimą Klaipėdos rajone</t>
  </si>
  <si>
    <t>Užimtumo didinimo programos vykdymas</t>
  </si>
  <si>
    <t>Gerinti sodų bendrijų viešąją infrastruktūrą</t>
  </si>
  <si>
    <t>Klaipėdos rajono sodininkų bendrijų specialiosios programos įgyvendinimas</t>
  </si>
  <si>
    <t>Žemės ūkio funkcijų vykdymas</t>
  </si>
  <si>
    <t xml:space="preserve">SND, L. Urbutė </t>
  </si>
  <si>
    <t>Savivaldybės erdvinių duomenų rinkinio tvarkymas</t>
  </si>
  <si>
    <t>Tvarkomas Savivaldybės erdvinių duomenų rinkinys</t>
  </si>
  <si>
    <t>Pirminė teisinė pagalba</t>
  </si>
  <si>
    <t>Pareiškėjai, vnt.</t>
  </si>
  <si>
    <t xml:space="preserve">Puoselėti krašto etnografinį savitumą, papročių bei tradicijų autentiškumą ir perimamumą </t>
  </si>
  <si>
    <t>Užtikrinti krašto etninės kultūros vertybių perimamumą, apsaugą ir populiarinimą, tenkinant visuomenės etnokultūrinius poreikius</t>
  </si>
  <si>
    <t>Neveiksnių asmenų būklės peržiūrėjimo užtikrinimas</t>
  </si>
  <si>
    <t>Projekto "Kompleksinės paslaugos šeimoms Klaipėdos rajone" įgyvendinimas</t>
  </si>
  <si>
    <t>Sutrikusio intelekto žmonių globos bendrijos "Gargždų viltis" teikiamų transporto paslaugų neįgaliesiems finansavimas</t>
  </si>
  <si>
    <t>Vykdyti einamuosius melioracijos darbus</t>
  </si>
  <si>
    <t>Jaunimo teisių apsauga</t>
  </si>
  <si>
    <t>Atlikti funkciją</t>
  </si>
  <si>
    <t>Socialinių išmokų skaičiavimas ir mokėjimas</t>
  </si>
  <si>
    <t>Sudaryti sutartis</t>
  </si>
  <si>
    <t>Finansuoti komisijos darbą</t>
  </si>
  <si>
    <t>Tarpinstitucinis bendradarbiavimas</t>
  </si>
  <si>
    <t xml:space="preserve">2020-ųjų metų Asignavimai </t>
  </si>
  <si>
    <t>Matavimo vieneto planuojama reikšmė 2020 metais</t>
  </si>
  <si>
    <t>ML</t>
  </si>
  <si>
    <t>Lėšos išeitinėms išmokoms ir kitoms su darbo santykiais susijusioms išmokoms ir kompensacijoms mokėti</t>
  </si>
  <si>
    <t>Metų mokytojo vardo premijos skyrimas ir Tarptautinės mokytojo dienos renginio organizavimas</t>
  </si>
  <si>
    <t>VBD</t>
  </si>
  <si>
    <t>ES</t>
  </si>
  <si>
    <t>VBES</t>
  </si>
  <si>
    <t xml:space="preserve">Projekto "Ikimokyklinio ir priešmokyklinio ugdymo prieinamumo didinimas Klaipėdos rajone" įgyvendinimas II etapas (Slengių darželis) </t>
  </si>
  <si>
    <t>Neformaliojo vaikų švietimo elektroninės apskaitos diegimas</t>
  </si>
  <si>
    <t>Priekulės I. Simonaitytės gimnazijos aktų salės projektavimas ir statyba</t>
  </si>
  <si>
    <t>Projekto "Melioracijos statinių: Brukšvų siurblinės bei tilto per griovį J rekonstrukcija Brukšvų ir Jokšų polderiuose, Klaipėdos raj., Priekulės sen." įgyvendinimas</t>
  </si>
  <si>
    <t>Kt</t>
  </si>
  <si>
    <t>Klaipėdos rajono Šiūparių kadastro vietovės dalies melioracijos sistemų rekonstrukcija</t>
  </si>
  <si>
    <t>ES (Kt)</t>
  </si>
  <si>
    <t>Rengti visuomenės poreikius tenkinančius teritorijų planavimo (detaliuosius planus) bei žemėtvarkos (žemės valdų projektus) dokumentus</t>
  </si>
  <si>
    <t>Jungiamojo kelio, ruožui šalia magistralinio kelio A1 Vilnius-Klaipėda nuo Dauparų viaduko iki Jakų žiedo, su privažiuojamaisiais keliais specialiojo plano parengimas</t>
  </si>
  <si>
    <t>Paviršinio lietaus vandens surinkimo sistemų projektavimas ir įrengimas Sendvario seniūnijoje, Jakų k., II etapas</t>
  </si>
  <si>
    <t xml:space="preserve">Paviršinio lietaus vandens surinkimo sistemų projektavimas ir įrengimas Gargždų seniūnijoje: Klaipėdos, Tilto; Pušų, Basanavičiaus; Kvietinių g. </t>
  </si>
  <si>
    <t xml:space="preserve">Paviršinio lietaus vandens surinkimo sistemos projektavimas Girkalių k., Sodų g. </t>
  </si>
  <si>
    <t>AA</t>
  </si>
  <si>
    <t>S</t>
  </si>
  <si>
    <t>VBM</t>
  </si>
  <si>
    <t>VLK</t>
  </si>
  <si>
    <t>LS</t>
  </si>
  <si>
    <t>Projekto „Priekulės socialinių paslaugų centro infrastruktūros plėtra“ įgyvendinimas</t>
  </si>
  <si>
    <t>Įgyvendinti Klaipėdos rajono savivaldybės jaunimo politikos plėtros 2020-2022 metų programą</t>
  </si>
  <si>
    <t>Jaunimo įgalinimo ir įtraukimo į pilietinę veiklą galimybių kūrimas ir plėtra</t>
  </si>
  <si>
    <t>Dulkėtumo mažinimas Klaipėdos rajono keliuose ir gatvėse</t>
  </si>
  <si>
    <t>KPPP</t>
  </si>
  <si>
    <t>Sendvario seniūnijos inžinerinės infrastruktūros remontas ir įrengimas</t>
  </si>
  <si>
    <t>KT</t>
  </si>
  <si>
    <t>Projekto „Vėžaičių dvaro parko teritorijos pritaikymas viešiesiems poreikiams“ įgyvendinimas</t>
  </si>
  <si>
    <t>Projekto "Drevernos viešųjų erdvių pritaikymas žvejų bendruomenės ir turistų poreikiams" įgyvendinimas</t>
  </si>
  <si>
    <t>Projekto „Priekulės miesto atvirų viešųjų erdvių tvarkymas“ įgyvendinimas</t>
  </si>
  <si>
    <t>Prisidėjimas prie Kelių direkcijos pirmumo teise įgyvendinamų projektų rajone ir techninių projektų parengimas</t>
  </si>
  <si>
    <t>Vietinės reikšmės kelių su žvyro danga asfaltavimas</t>
  </si>
  <si>
    <t xml:space="preserve">Mėgėjų sodų teritorijoje esančių vietinės reikšmės kelių remontas </t>
  </si>
  <si>
    <t>Projekto „Pėsčiųjų ir dviračių takų įrengimas Pušų gatvėje, Kvietinių gatvėje ir palei Kretingos plentą Gargždų mieste" įgyvendinimas</t>
  </si>
  <si>
    <t>Klaipėdos rajono seniūnijų gatvių apšvietimo sistemų palaikymas ir plėtra</t>
  </si>
  <si>
    <t>Mėgėjų meno kolektyvų atstovavimas tarptautiniuose renginiuose atstovaujant Klaipėdos rajoną ir prisidėjimas prie Kultūros tarybos finasuojamų projektų</t>
  </si>
  <si>
    <t>Premijų Klaipėdos rajonui nusipelniusiems ir pasižymėjusiems asmenims skyrimas</t>
  </si>
  <si>
    <t>Koplyčios-mauzoliejaus, esančio Stragnų II k., Priekulės sen.,  restauravimo darbų techninio projekto parengimas ir įgyvendinimas</t>
  </si>
  <si>
    <t>Saugomų mažosios architektūros (skulptūrų, kryžių, koplytėlių, koplytstulpių ir kt. ) objektų tvarkymo ir priežiūros darbai</t>
  </si>
  <si>
    <t>Nekilnojamųjų kultūros vertybių atskleidimas, Nekilnojamojo kultūros paveldo vertinimo tarybos veiklos organizavimas bei Europos paveldo dienų organizavimas</t>
  </si>
  <si>
    <t>Projekto „Stovyklavietės įrengimas Gargždų karjerų teritorijoje“ įgyvendinimas</t>
  </si>
  <si>
    <t>Daugiafunkcio sporto centro Gargžduose, Kvietinių g. 26, statybos techninio projekto parengimas ir įgyvendinimas</t>
  </si>
  <si>
    <t>Administracijos darbo organizavimas (Direktoriaus rezervas)</t>
  </si>
  <si>
    <t>Dalyvavimas projekto "Tarpsieninio bendradarbiavimo stiprinimas, kuriant tvarią ilgalaikę plėtrą tarp Klaipėdos ir Kuržemės regionų" įgyvendinime</t>
  </si>
  <si>
    <t>VBL</t>
  </si>
  <si>
    <t>VBR</t>
  </si>
  <si>
    <t>VBT</t>
  </si>
  <si>
    <t>CB, R. Slavinskienė</t>
  </si>
  <si>
    <t>Ž</t>
  </si>
  <si>
    <t>Administracijos pastato rekonstravimo projektavimo ir statybos darbai</t>
  </si>
  <si>
    <t>Statybos objektų statinių techninės priežiūros, projekto vykdymo priežiūros, projekto ekspertizės, ataskaitų po projekto įgyvendinimo rengimo paslaugų pirkimas ir vykdymas</t>
  </si>
  <si>
    <t>Klaipėdos rajono švietimo, kultūros, seniūnijų ir kitų savivaldybės įstaigų elektros ūkio techninė priežiūra</t>
  </si>
  <si>
    <t>Gargždų autobusų stoties pastato projektavimas ir statyba</t>
  </si>
  <si>
    <t>Pervesti lėšas išeitinėms išmokoms ir kitoms su darbo santykiais susijusioms išmokoms ir kompensacijoms mokėti</t>
  </si>
  <si>
    <t>Laiku apmokėti gautas sąskaitas už stichinių nelaimių padarytus materialinius nuostolius (administracijos direktoriaus įsakymu)</t>
  </si>
  <si>
    <t>Pagerinta socialinio būsto būklė</t>
  </si>
  <si>
    <t xml:space="preserve">Socialinių būstų, kurių būklė pagerinta, skaičius, vnt. </t>
  </si>
  <si>
    <t>Finansinės pagalbos teikimas ir išlaidų kompensavimas laidojusiems žmonių palaikus</t>
  </si>
  <si>
    <t>Socialinių paslaugų pirkimas, pagalbos pinigų mokėjimas, socialinių paslaugų perdavimas NVO, transporto paslaugos hemodializėms atlikti apmokėjimas</t>
  </si>
  <si>
    <t>Parengta aktų, vnt</t>
  </si>
  <si>
    <t>Suorganizuotas automobilių stovėjimo rinkliavos rinkimas ir administravimas, proc.</t>
  </si>
  <si>
    <t>Užtikrintas civilinės saugos organizavimas, proc.</t>
  </si>
  <si>
    <t>Užtikrintas mobilizacijos administravimas, proc.</t>
  </si>
  <si>
    <t>VTS, G. Bajorinienė</t>
  </si>
  <si>
    <t>Pervesti lėšas policijai</t>
  </si>
  <si>
    <t>Pervestos lėšos policijai, proc.</t>
  </si>
  <si>
    <t>100</t>
  </si>
  <si>
    <t>Mokėti palūkanas AS Citadele banka</t>
  </si>
  <si>
    <t>l</t>
  </si>
  <si>
    <t>ll</t>
  </si>
  <si>
    <t>lll</t>
  </si>
  <si>
    <t>lV</t>
  </si>
  <si>
    <t>Mokėti paskolos įmokas AS Citadele banka</t>
  </si>
  <si>
    <t>Išnagrinėti ir administruoti ūkininkų prašymus dėl paramos skyrimo</t>
  </si>
  <si>
    <t>Pirkimų organizavimas, sutarčių su rangovais administravimas, skirtų lėšų panaudojimas</t>
  </si>
  <si>
    <t xml:space="preserve">Panaudotos lėšos, proc. </t>
  </si>
  <si>
    <t>Įgyvendintas projektas, vnt.</t>
  </si>
  <si>
    <t xml:space="preserve">Sutarties vykdymo priežiūra, vnt. </t>
  </si>
  <si>
    <t>Panaudota lėšų dalis, proc.</t>
  </si>
  <si>
    <t>Paskirstyti lėšas pagal pateiktas paraiškas, parengti įsakymą dėl lėšų skyrimo, pasirašyti sutartis</t>
  </si>
  <si>
    <t>Paremtų paraiškų skaičius, vnt.</t>
  </si>
  <si>
    <t xml:space="preserve">Prisidėti prie Kultūros tarybos finansuojamų projektų </t>
  </si>
  <si>
    <t>Paremtų projektų skaičius, vnt.</t>
  </si>
  <si>
    <t>Organizuoti Agluonėnų seniūnijos I. Simonaitytės vardo premijos teikimą</t>
  </si>
  <si>
    <t>Įteikta premija, vnt.</t>
  </si>
  <si>
    <t>Organizuoti E. Vicherto vardo jaunojo talento premijos teikimą</t>
  </si>
  <si>
    <t>Organizuoti Vytauto Majoro vardo tautodailininko premijos teikimą</t>
  </si>
  <si>
    <t xml:space="preserve">Senųjų kapinių tvarkymo ir priežiūros darbai </t>
  </si>
  <si>
    <t>I-II</t>
  </si>
  <si>
    <t>Jaunimo veiklos projektų konkurso organizavimas</t>
  </si>
  <si>
    <t>A. Radžienė</t>
  </si>
  <si>
    <t>Jaunimo kūrybiškumo skatinimo ir pilietiškumo konkursų organizavimas</t>
  </si>
  <si>
    <t>Mokymų, susitikimų, renginių organizavimas</t>
  </si>
  <si>
    <t>Jaunimo užimtumo vasarą ir integracijos į darbo rinką programos įgyvendinimas</t>
  </si>
  <si>
    <t xml:space="preserve">Jaunimo savanoriškos tarnybos įgyvendinimas </t>
  </si>
  <si>
    <t>I, IV</t>
  </si>
  <si>
    <t>Jaunimo teisių apsaugos užtikrinimas</t>
  </si>
  <si>
    <t xml:space="preserve">Parengtas Klaipėdos rajono savivaldybės  turizmo plėtros planas iki 2030 m. </t>
  </si>
  <si>
    <t xml:space="preserve">Parengta Klaipėdos rajono savivaldybės kultūros strategija iki 2030 m. </t>
  </si>
  <si>
    <t xml:space="preserve">Parengtas Klaipėdos rajono strateginis plėtros planas iki 2030 m. </t>
  </si>
  <si>
    <t>Įgyvendinti projektą Drevernos kaime</t>
  </si>
  <si>
    <t>Koordinuotai teikiama pagalba</t>
  </si>
  <si>
    <t>Patenkinti prašymai</t>
  </si>
  <si>
    <t>Mokytojų dienos progai suorganizuotas  renginys</t>
  </si>
  <si>
    <t xml:space="preserve"> Įrengtos modernios, kūrybiškumą skatinančios edukacinės erdvės 5 mokyklose,  įsigyta  mokinių ugdymui reikalinga įranga ir baldų komplektai</t>
  </si>
  <si>
    <t>5</t>
  </si>
  <si>
    <t>Muzikinis spektaklis, vnt.</t>
  </si>
  <si>
    <t>Investicijas gavusios vaikų priežiūros arba švietimo infrastruktūros pajėgumas  vnt./pagal veiksmų programą ERPF lėšomis atnaujintos bendrojo ugdymo mokyklos, vnt.</t>
  </si>
  <si>
    <t>Veiklų įgyvendinimas mokyklose, proc.</t>
  </si>
  <si>
    <t>Neformaliojo vaikų švietimo lankomumo fiksavimas ir apskaita</t>
  </si>
  <si>
    <t>Verslumo ir finansinio raštingumo mokymai</t>
  </si>
  <si>
    <t>Sistemos įdiegimas NVŠ teikiančiose įstaigose, proc.</t>
  </si>
  <si>
    <t>Įvertintų programų skaičius, vnt.</t>
  </si>
  <si>
    <t xml:space="preserve"> Vaikų vasaros poilsio programų skaičius, vnt.</t>
  </si>
  <si>
    <t>Panaudotos lėšos atnaujinti Klaipėdos rajono savivaldybės administracijos kompiuterinei įrangai, įdiegtos informacinės sistemos, proc.</t>
  </si>
  <si>
    <t>Priduoti lietaus nuotekų valymo įrenginiai, vnt.</t>
  </si>
  <si>
    <t>Užbaigtos projektinės veiklos</t>
  </si>
  <si>
    <t xml:space="preserve">Įgyvendintas projektas, vnt. </t>
  </si>
  <si>
    <r>
      <rPr>
        <sz val="8"/>
        <rFont val="Calibri"/>
        <family val="2"/>
        <charset val="186"/>
      </rPr>
      <t>≥</t>
    </r>
    <r>
      <rPr>
        <sz val="8"/>
        <rFont val="Arial"/>
        <family val="2"/>
        <charset val="186"/>
      </rPr>
      <t>19</t>
    </r>
  </si>
  <si>
    <t>Panaudotos programos lėšos, proc.</t>
  </si>
  <si>
    <t>Vasaros laikotarpiu įdarbintų nepilnamečių  skaičius, vnt.</t>
  </si>
  <si>
    <t>Ilgalaikę savanorišką veiklą atliekančių jaunuolių skaičius savanorius priimančiose organizacijose, vnt.</t>
  </si>
  <si>
    <t>Mokymai, susitikimai, renginiai, vnt.</t>
  </si>
  <si>
    <t>Konkursų laureatų skaičius, vnt.</t>
  </si>
  <si>
    <t>Iš dalies finansuoti projektai, vnt.</t>
  </si>
  <si>
    <t>BO tarybos veiklos organizavimas</t>
  </si>
  <si>
    <t>I, II, III, IV</t>
  </si>
  <si>
    <t>I ir III</t>
  </si>
  <si>
    <t>II, III, IV</t>
  </si>
  <si>
    <t>Posėdžių skaičius, vnt.</t>
  </si>
  <si>
    <t>Surašytų protokolų skaičius, vnt.</t>
  </si>
  <si>
    <t xml:space="preserve">Organizuoti projektavimo darbų pirkimo procedūras </t>
  </si>
  <si>
    <t>Gauti statybą leidžiantį dokumentą</t>
  </si>
  <si>
    <t>Pagal poreikį organizuoti dulkėtumo mažinimo paslaugą</t>
  </si>
  <si>
    <t>Organizuoti ir kontroliuoti rangos darbų vykdymą</t>
  </si>
  <si>
    <t xml:space="preserve">Organizuoti rangos darbus pagal pasirašytas sutartis </t>
  </si>
  <si>
    <t>Organizuoti ir kontroliuoti rangos darbus</t>
  </si>
  <si>
    <t>Organizuoti rangos darbų pirkimo procedūras</t>
  </si>
  <si>
    <t>Prisidėti prie Kelių direkcijos pirmumo teise įgyvendinamų projektų</t>
  </si>
  <si>
    <t>Kontroliuojamų maršrutų pagal pateiktas paraiškas, vnt</t>
  </si>
  <si>
    <t>Organizuoti ir kontroliuoti  švietimo, kultūros, seniūnijų ir kitų savivaldybės įstaigų elektros ūkio techninę priežiūrą</t>
  </si>
  <si>
    <t>Vykdoma  švietimo, kultūros, seniūnijų ir kitų savivaldybės įstaigų elektros ūkio techninė priežiūra, proc.</t>
  </si>
  <si>
    <t>Įvykdytas eismo saugumo priemonių diegimo projektas, vnt.</t>
  </si>
  <si>
    <t>Paviršinio lietaus vandens surinkimo sistemų projektavimo ir įrengimo Sendvario seniūnijoje, Jakų k., II etapo įgyvendinimas</t>
  </si>
  <si>
    <t>Pasirašyti projektavimo ir rangos darbų sutartis</t>
  </si>
  <si>
    <t xml:space="preserve">Priduoti lietaus valymo įrenginius </t>
  </si>
  <si>
    <t>Atlikti lietaus vandens surinkimo sistemų projektavimo ir įrengimo darbus</t>
  </si>
  <si>
    <t xml:space="preserve">Apšvietimo linijos įrengimas Gargždų m. Basanavičiaus g. dalyje iki Kulių k. ribos </t>
  </si>
  <si>
    <t>Apšvietimo linijos įrengimas Dovilų miestelyje Gargždų gatvės dalyje nuo Klaipėdos g. iki Parko g., Parko, Dovilų ir Basanavičiaus gatvėse</t>
  </si>
  <si>
    <t xml:space="preserve">Gargždų m. dviračių ir pėsčiųjų tako palei Kretingos plento g. apšvietimo linijos įrengimas </t>
  </si>
  <si>
    <t xml:space="preserve">Vėžaičių miestelio Mokyklos gatvės apšvietimo linijos įrengimas </t>
  </si>
  <si>
    <t xml:space="preserve">Jonušų kaimo Durpyno ir Gėlynų gatvių apšvietimo linijų nauja statyba </t>
  </si>
  <si>
    <t>Atlikti techninio projekto korektūrą ir parengti darbo projektą</t>
  </si>
  <si>
    <t xml:space="preserve">Parengti Klaipėdos rajono savivaldybės kultūros strategiją iki 2030 m. </t>
  </si>
  <si>
    <t xml:space="preserve">Parengtai Klaipėdos rajono savivaldybės  turizmo plėtros planą iki 2030 m. </t>
  </si>
  <si>
    <t>Parengti Klaipėdos rajono strateginį plėtros planą iki 2030 m.</t>
  </si>
  <si>
    <t>Veiklos aptarnavimas (posėdžių sušaukimas, protokolų rašymas, posėdžiams medžiagos rengimas)</t>
  </si>
  <si>
    <t xml:space="preserve">Vykdyti patvirtintą programą </t>
  </si>
  <si>
    <t>1.1.</t>
  </si>
  <si>
    <t>1.2.</t>
  </si>
  <si>
    <t>1.3.</t>
  </si>
  <si>
    <t>1.4.</t>
  </si>
  <si>
    <t>1.5.</t>
  </si>
  <si>
    <t>1.6.</t>
  </si>
  <si>
    <t>Gindulių k. Liepų g. 1470 m apšvietimo įrengimo darbai</t>
  </si>
  <si>
    <t>Melioratorių gatvės ir šaligatvių remontas, parkavimo vietų įrengimas</t>
  </si>
  <si>
    <t>Dariaus ir Girėno g. automobilių stovėjimo aikštelės įrengimas</t>
  </si>
  <si>
    <t>Kretingos pl. g. dviračių-pėsčiųjų tako įrengimas</t>
  </si>
  <si>
    <t>Aplinkos kokybės gerinimo ir apsaugos priemonės</t>
  </si>
  <si>
    <t>Atliekų, kurių turėtojo nustatyti neįmanoma arba kuris nebeegzistuoja, tvarkymo priemonės</t>
  </si>
  <si>
    <t>Aplinkos monitoringo, prevencinės, aplinkos atkūrimo priemonės</t>
  </si>
  <si>
    <t>Visuomenės švietimo ir mokymo aplinkosaugos klausimais priemonės</t>
  </si>
  <si>
    <t>Želdynų ir želdinių apsaugos, tvarkymo, būklės stebėsenos, želdynų kūrimo, želdinių veisimo ir inventorizavimo priemonės</t>
  </si>
  <si>
    <t>ATPS, A. Grigaitytė-Dromantienė</t>
  </si>
  <si>
    <t>ATPS, J. Tamošauskienė</t>
  </si>
  <si>
    <r>
      <t>Projekto „Klaipėdos rajono kraštovaizdžio gerinimas“ įgyvendinimas (</t>
    </r>
    <r>
      <rPr>
        <i/>
        <sz val="8"/>
        <rFont val="Arial"/>
        <family val="2"/>
        <charset val="186"/>
      </rPr>
      <t>Ketvergių karjero rekulivavimas, Klaipėdos rajono savivaldybės bendrojo plano korektūra ir Gargždų parko sutvarkymas</t>
    </r>
    <r>
      <rPr>
        <sz val="8"/>
        <rFont val="Arial"/>
        <family val="2"/>
        <charset val="186"/>
      </rPr>
      <t>)</t>
    </r>
  </si>
  <si>
    <t>ATPS, S. Šmatauskienė</t>
  </si>
  <si>
    <t>ATPS, G. Jurjonė</t>
  </si>
  <si>
    <t>STRATEGINIO PLANAVIMO IR PROJEKTŲ VALDYMO SKYRIUS (Vykdytojo kodas - 10)</t>
  </si>
  <si>
    <t>TEISĖS IR PERSONALO SKYRIUS (Vykdytojo kodas - 12)</t>
  </si>
  <si>
    <t>JAUNIMO REIKALŲ KOORDINATORĖ (Vykdytojo kodas - 16)</t>
  </si>
  <si>
    <t>CENTRINĖ BUHALTERIJA (Vykdytojo kodas - 6)</t>
  </si>
  <si>
    <t>BIUDŽETO IR EKONOMIKOS SKYRIUS (Vykdytojo kodas - 4)</t>
  </si>
  <si>
    <t>BENDRŲJŲ REIKALŲ SKYRIUS (Vykdytojo kodas - 3)</t>
  </si>
  <si>
    <t>ARCHITEKTŪROS IR TERITORIJŲ PLANAVIMO SKYRIUS (Vykdytojo kodas - 2)</t>
  </si>
  <si>
    <t>BRS, S. Martinkus</t>
  </si>
  <si>
    <t>BRS, S. Bykšaitė-Matulienė</t>
  </si>
  <si>
    <t>BRS, D. Gliožerienė, R. Banevičienė</t>
  </si>
  <si>
    <t>BRS, D. Beliokaitė</t>
  </si>
  <si>
    <t>CB, A. Andriejauskienė</t>
  </si>
  <si>
    <t>CB, V. Berenė</t>
  </si>
  <si>
    <t>KULTŪROS, SVEIKATOS IR SOCIALINĖS POLITIKOS SKYRIUS (Vykdytojo kodas - 7)</t>
  </si>
  <si>
    <t>KSSPS, D. Gumuliauskienė</t>
  </si>
  <si>
    <t>KSSPS, I. Gailienė</t>
  </si>
  <si>
    <t>KSSPS, G. Bareikis</t>
  </si>
  <si>
    <t>KSSPS, 
J. Polekauskienė</t>
  </si>
  <si>
    <t>PASLAUGŲ IR CIVILINĖS METRIKACIJOS SKYRIUS (Vykdytojo kodas - 8)</t>
  </si>
  <si>
    <t>PCMS, J. Papievienė, R. Stonkienė,  D. Skiotienė, L. Bakšinskienė, L. Pocienė, D. Beržanskytė- Bučinskienė</t>
  </si>
  <si>
    <t>PCMS, R. Stonkienė</t>
  </si>
  <si>
    <t>PCMS, J. Papievienė, E. Rudytė-Kmitė</t>
  </si>
  <si>
    <t>PCMS, G. Rekašienė, J. Abromaitienė, R. Stonkienė</t>
  </si>
  <si>
    <t>PCMS, G. Rekašienė,  J. Abromaitienė, R. Stonkienė</t>
  </si>
  <si>
    <t>PCMS, L. Virkutienė</t>
  </si>
  <si>
    <t>PCMS, D. Beržanskytė-Bučinskienė</t>
  </si>
  <si>
    <t>PCMS, J. Papievienė</t>
  </si>
  <si>
    <t>PCMS, V. Jasaitienė, A. Zikienė</t>
  </si>
  <si>
    <t>PCMS, D. Freigofaitė, 
V. Jasaitienė, A. Zikienė</t>
  </si>
  <si>
    <t>PCMS, I. Vytienė</t>
  </si>
  <si>
    <t>STATYBOS IR INFRASTRUKTŪROS SKYRIUS (Vykdytojo kodas- 9)</t>
  </si>
  <si>
    <t>SIS, R. Sarulienė</t>
  </si>
  <si>
    <t>SIS, V. Brazlauskienė</t>
  </si>
  <si>
    <t xml:space="preserve"> SIS, A. Daukantienė</t>
  </si>
  <si>
    <t>Gargždų „Minijos“ progimnazijos Jakų skyriaus pastato statybos projekto parengimas ir statybos darbai</t>
  </si>
  <si>
    <t>SIS, F. Žemgulys</t>
  </si>
  <si>
    <t>SIS, A. Ronkus</t>
  </si>
  <si>
    <t>SIS, R. Palaimienė</t>
  </si>
  <si>
    <t xml:space="preserve">Savivaldybės prisidėjimas prie fizinių ar juridinių asmenų, pageidaujančių skirti tikslinių lėšų Klaipėdos rajono vietinės reikšmės kelių juostoje esantiems kelių statiniams ir daugiabučių kiemams projektuoti, rekonstruoti, taisyti </t>
  </si>
  <si>
    <t xml:space="preserve">Sendvario sen. Jakų k. Mėtų gatvės techninio projekto parengimas ir rangos darbai </t>
  </si>
  <si>
    <t>SIS, K. Jokubaitytė</t>
  </si>
  <si>
    <t>SIS,  R Palaimienė</t>
  </si>
  <si>
    <t>SIS, J. Blinstrubienė</t>
  </si>
  <si>
    <t>SIS,  R Palaimienė, K. Jokubaitytė</t>
  </si>
  <si>
    <t>Gargždų m. Kvietinių g. atkarpos nuo Klaipėdos g. iki Parko g. ir besiribojančių aikščių, skverų, dviračių takų, šaligatvių rekonstravimas</t>
  </si>
  <si>
    <t>SIS, J. Jackus</t>
  </si>
  <si>
    <t>SIS, A. Daukantienė</t>
  </si>
  <si>
    <t xml:space="preserve">VIEŠŲJŲ RYŠIŲ IR BENDRADARBIAVIMO SKYRIUS (Vykdytojo kodas - 15) </t>
  </si>
  <si>
    <t xml:space="preserve">VRBS, M. Virbauskas </t>
  </si>
  <si>
    <t>VRBS, R. Grubliauskytė</t>
  </si>
  <si>
    <t>ŠVIETIMO IR SPORTO SKYRIUS (Vykdytojo kodas - 11)</t>
  </si>
  <si>
    <t>ŠSS, N. Gotlibienė</t>
  </si>
  <si>
    <t>ŠSS, V.Gudzevičienė</t>
  </si>
  <si>
    <t>ŠSS, N. Gotlibienė,          R. Žvaginienė</t>
  </si>
  <si>
    <t>ŠSS, U. Tamošauskienė</t>
  </si>
  <si>
    <t>ŠSS, A. Petravičius, 
V. Gudzevičienė</t>
  </si>
  <si>
    <t xml:space="preserve">VIEŠOSIOS TVARKOS SKYRIUS (Vykdytojo kodas - 13) </t>
  </si>
  <si>
    <t>TARPINSTITUCINIO BENDRADARBIAVIMO KOORDINATORĖ (Vykdytojo kodas - 17)</t>
  </si>
  <si>
    <t>ŽEMĖS ŪKIO IR APLINKOSAUGOS SKYRIUS (Vykdytojo kodas - 18)</t>
  </si>
  <si>
    <t>ŽŪAS, A. Latakienė</t>
  </si>
  <si>
    <t>ŽŪAS, J. Griauslys</t>
  </si>
  <si>
    <t>ŽŪAS, E. Zaveckienė</t>
  </si>
  <si>
    <t>KSSPS, G. Bareikis, J. Dobrovolskienė</t>
  </si>
  <si>
    <t>PCMS, L. Bakšinskienė, seniūnijų socialinio darbo specialistai, specialistai</t>
  </si>
  <si>
    <t>PCMS, L. Bakšinskienė, seniūnijų socialinio darbo specialistai, specialistai, savanoriai</t>
  </si>
  <si>
    <t>CB, D. Drungilaitė</t>
  </si>
  <si>
    <t>CB, V. Bražinskienė, A. Andriejauskienė</t>
  </si>
  <si>
    <t>CB, R. Slavinskienė, V. Bražinskienė</t>
  </si>
  <si>
    <t>CB, A. Andriejauskienė ir D. Drungilaitė</t>
  </si>
  <si>
    <t>KSSPS, I. Gailienė, 
S. Paulienė, 
CPMS, J. Papievienė, 
R. Stonkienė,  
D. Skiotienė, 
L. Bakšinskienė, 
L. Pocienė, 
D. Beržanskytė- Bučinskienė, L.Virkutienė, 
S. Tverskienė</t>
  </si>
  <si>
    <t>KSSPS, 
J. Dobrovolskienė</t>
  </si>
  <si>
    <t>SAS, L. Kaveckienė</t>
  </si>
  <si>
    <t>KSSPS, L. Kaveckienė</t>
  </si>
  <si>
    <t>BRS, K. Kačerauskienė, V. Vanagas</t>
  </si>
  <si>
    <t>Klaipėdos rajono savivaldybės teritorijoje įrengtos nemokamos belaidžio ryšio zonos, vnt.</t>
  </si>
  <si>
    <t>Belaidžio ryšio zonų įrengimas Klaipėdos rajono teritorijoje pagal  iniciatyvą „WiFi4EU“.</t>
  </si>
  <si>
    <t>SPPVS, 
V. Kazlauskienė,
 M. Šatkus</t>
  </si>
  <si>
    <t>ŠSS, A. Petravičius</t>
  </si>
  <si>
    <t>VRBS, E. Badalova</t>
  </si>
  <si>
    <t>SIS, V. Valantinas</t>
  </si>
  <si>
    <t>SIS, A. Indzele</t>
  </si>
  <si>
    <t xml:space="preserve">Parengtas projektas, proc. </t>
  </si>
  <si>
    <t xml:space="preserve">Pasirašyta notarinė sutartis, vnt. </t>
  </si>
  <si>
    <r>
      <t>Gargždų miesto ir rajono architektūrinį ir urbanistinį įvaizdį gerinančių priemonių įgyvendinimas
(</t>
    </r>
    <r>
      <rPr>
        <i/>
        <sz val="8"/>
        <rFont val="Arial"/>
        <family val="2"/>
        <charset val="186"/>
      </rPr>
      <t>Gargždų miesto daugiabučių kvartalinių grupių pastatų fasadų sprendimo projekto rengimas;
Teritorijos sutvarkymo ir mažosios architektūros elementų tarp Klaipėdos, J. Janonio, Žemaitės, Kvietinių g. Gargždų mieste projektinių pasiūlymų rengimas;
Klaipėdos gatvės želdinių pertvarkymo projekto rengimas</t>
    </r>
    <r>
      <rPr>
        <sz val="8"/>
        <rFont val="Arial"/>
        <family val="2"/>
        <charset val="186"/>
      </rPr>
      <t>)</t>
    </r>
  </si>
  <si>
    <t>Kt (ES)</t>
  </si>
  <si>
    <t>Projekto "Ikimokyklinio ir priešmokyklinio ugdymo prieinamumo didinimas Klaipėdos rajone" įgyvendinimas (Gobergiškės projektas)</t>
  </si>
  <si>
    <t>Lopšelio - darželio statyba Gargžduose</t>
  </si>
  <si>
    <t>Paviršinio lietaus vandens surinkimo sistemų įrengimas Gindulių k., Liepų g., Daržų g.</t>
  </si>
  <si>
    <t>Sendvario sen. Jakų k. Pašto gatvės Nr. KL8755 techninio - darbo projekto parengimas ir įgyvendinimas</t>
  </si>
  <si>
    <t>Infrastruktūros atnaujinimas seniūnijose</t>
  </si>
  <si>
    <t>Kolumbariumų projektavimas ir statyba</t>
  </si>
  <si>
    <t>Bendradarbiauti su vietos bendruomene, siekiant efektyviau tenkinti viešąjį interesą</t>
  </si>
  <si>
    <t>Sendvario seniūnijos patalpų projektavimas ir įrengimas</t>
  </si>
  <si>
    <t>Sudaryti sąlygas gyventojams Klaipėdos rajono švietimo centre tenkinti pažinimo poreikius, tobulinti įgytą kvalifikaciją</t>
  </si>
  <si>
    <t>Finansavimas daugiabučių namų administratoriams</t>
  </si>
  <si>
    <t>Magistralinių melioracijos griovių tvarkymas (šienavimas, krūmų kirtimas, drenažo žiočių atnaujinimas, griovių dugno valymas) bei drenažo avarinis remontas, apsauginių pylimų priežiūra ir remontas, pralaidų rekonstravimas ir melioracijos projektų rengimas</t>
  </si>
  <si>
    <t>Mokytojų studijų pagal Švietimo lyderystės, perkvalifikavimo programas dalinis finansavimas</t>
  </si>
  <si>
    <t>Mokytojų skaičius, kurios dalyvauja mokymuose pagal lyderystės programą ISM, vnt.</t>
  </si>
  <si>
    <t>Bendrojo ugdymo mokyklų mokytojų mokymai pagal lyderystės programą ISM</t>
  </si>
  <si>
    <t>Rengti Klaipėdos rajono miestų ir miestelių bendruosius planus bei inžinerinės infrastruktūros ir susisiekimo sistemų specialiuosius planus</t>
  </si>
  <si>
    <t xml:space="preserve">Klaipėdos rajono savivaldybės teritorijos dalies, apimančios Slengių, Mazūriškių, Trušelių, Gindulių kaimus ir gretimos teritorijos vietovių, komunikacinių koridorių ir inžinerinės infrastruktūros specialiojo plano korektūros rengimas </t>
  </si>
  <si>
    <t>Tunelio po magistraliniu keliu A13 specialiojo plano parengimas. Žemės paėmimo visuomenės poreikiams projektas</t>
  </si>
  <si>
    <t>Vietinės reikšmės kelio Maciuičiai-Ežaičiai specialiojo plano parengimas. Žemės paėmimo visuomenės poreikiams projektas</t>
  </si>
  <si>
    <t>Vietinės reikšmės kelių Sendvario sen. Šilelių g., Jurgaičių g.ir Danės g. specialiųjų planų parengimai. Žemės paėmimas visuomenės  poreikiams projektai</t>
  </si>
  <si>
    <t>Vietinės reikšmės kelių Priekulės sen. Pievų g. ir S. Šrioderio g. specialiųjų planų parengimai. Žemės paėmimas visuomenės  poreikiams projektai</t>
  </si>
  <si>
    <t>Kokybiškai administruoti Klaipėdos rajono GIS duomenų bazę</t>
  </si>
  <si>
    <t xml:space="preserve">Teritorijų planavimo dokumentų archyvo suskaitmeninimo paslaugos, duomenų patalpinimas TPDRIS ir GIS sistemose </t>
  </si>
  <si>
    <t>Gargždų miesto centro urbanistinės koncepcijos parengimas ir detaliojo plano keitimas</t>
  </si>
  <si>
    <t>GNP</t>
  </si>
  <si>
    <t>KLAIPĖDOS RAJONO SAVIVALDYBĖS ADMINISTRACIJOS 2021 METŲ METINIS VEIKLOS PLANAS</t>
  </si>
  <si>
    <t>Modernizuoti vandens tiekimo ir nuotekų sistemą</t>
  </si>
  <si>
    <t>Klaipėdos rajono vandens tiekimo ir nuotekų tvarkymo infrastruktūros plėtros specialiojo plano atnaujinimas</t>
  </si>
  <si>
    <t>Gargždų miesto parko infrastruktūros sutvarkymas</t>
  </si>
  <si>
    <t>Gargždų pėsčiųjų viaduko remonto projektavimas ir įgyvendinimas</t>
  </si>
  <si>
    <t>Gargždų žydų žudynių ir užkasimo vietos sutvarkymo projekto parengimas ir įgyvendinimas</t>
  </si>
  <si>
    <t>Saugomų kultūros paveldo objektų tvarkybos darbų dalinis finansavimas</t>
  </si>
  <si>
    <t>LK</t>
  </si>
  <si>
    <t xml:space="preserve"> Bendradarbiauti su gyventojais ir vietos bendruomene, siekiant efektyviau tenkinti viešąjį interesą</t>
  </si>
  <si>
    <t>Visuomenės psichikos sveikatos paslaugų prieinamumo bei ankstyvojo savižudybių atpažinimo ir kompleksinės pagalbos teikimo sistemos plėtojimas</t>
  </si>
  <si>
    <t>5 Socialinės apsaugos ir NVO politikos programa</t>
  </si>
  <si>
    <t>Plėtoti socialinių paslaugų teikimą didinant visų gyventojų grupių integraciją</t>
  </si>
  <si>
    <t>Gerinti socialinių paslaugų prieinamumą skatinant kitų socialinių paslaugų teikėjų veiklas</t>
  </si>
  <si>
    <t>Projekto "Vaikų dienos centrų tinklo plėtra Klaipėdos rajono savivaldybėje" įgyvendinimas</t>
  </si>
  <si>
    <t>Didinti Klaipėdos rajono gyventojų užimtumą ir ekonominį aktyvumą</t>
  </si>
  <si>
    <t>Skatinti nevyriausybinių organizacijų veiklą</t>
  </si>
  <si>
    <t>Klaipėdos r. savivaldybės ir nevyriausybinių organizacijų bendradarbiavimo programos įgyvendinimas</t>
  </si>
  <si>
    <t>Klaipėdos r. gyvenamųjų vietovių bendruomenių rėmimo programos įgyvendinimas</t>
  </si>
  <si>
    <t>Klaipėdos r. bendruomenių vykdomų projektų dalinis finansavimas</t>
  </si>
  <si>
    <t>Klaipėdos r. tradicinių religinių bendruomenių ir bendrijų rėmimo programos įgyvendinimas</t>
  </si>
  <si>
    <t>Mažinti socialinę atskirtį Klaipėdos rajone</t>
  </si>
  <si>
    <t>Teikti valstybės ir savivaldybės piniginę socialinę paramą savivaldybės gyventojams</t>
  </si>
  <si>
    <t>Teikti kitą paramą socialiai pažeidžiamiems asmenims</t>
  </si>
  <si>
    <t>Būsto pritaikymas neįgaliesiems</t>
  </si>
  <si>
    <t>Įgyvendinti bendruosius ugdymo planus, užtikrinti tinkamą ugdymo (si) aplinką rajono formaliojo švietimo įstaigoms</t>
  </si>
  <si>
    <t>Gargždų "Kranto" pagrindinės mokyklos teritorijos sutvarkymo (apimant ir sporto sektorių) projektavimas ir įrengimas</t>
  </si>
  <si>
    <t>Švietimo įstaigų elektros išlaidos</t>
  </si>
  <si>
    <t>VBD (VIP)</t>
  </si>
  <si>
    <t>Užtikrinti kokybišką socialinių paslaugų teikimą savivaldybės įstaigose</t>
  </si>
  <si>
    <t>Socialinių paslaugų įstaigų elektros išlaidų finansavimas</t>
  </si>
  <si>
    <t>Prižiūrėti gyvenviečių gatves ir kelius Klaipėdos rajono seniūnijose bei vykdyti jų einamąjį remontą</t>
  </si>
  <si>
    <t>Suprojektuotų Gargždų miesto gyvenamųjų kvartalų (atlyginant piliečiams už nuosavybę turėtą žemės ir kitą turtą Gargždų mieste) rangos darbai</t>
  </si>
  <si>
    <t>Gargždų miesto kiemų, skersgatvių, kelio dangų, pėsčiųjų takų, apšvietimo remontas ir įrengimas</t>
  </si>
  <si>
    <t>Teritorijos sutvarkymo ir mažosios architektūros elementų tarp Klaipėdos, J. Janonio, Žemaitės, Kvietinių g. Gargždų m. techninio projekto parengimas ir įgyvendinimas</t>
  </si>
  <si>
    <t>Dovilų seniūnijos vietinės reikšmės kelio Nr. KL0401 Rimkai–Lėbartai–Dovilai techninio projekto parengimas ir rangos darbai</t>
  </si>
  <si>
    <t>Klaipėdos rajono ilgalaikio susisiekimo infrastruktūros objektų vystymo plane iki 2025 metų numatytų vietinės reikšmės kelių projektų parengimas ir įgyvendinimas</t>
  </si>
  <si>
    <t>Saugaus eismo priemonių užtikrinimas (pagal Saugaus eismo komisijos sprendimus)</t>
  </si>
  <si>
    <t>Projekto "Kelių ir gatvių apšvietimo sistemos infrastruktūros modernizavimas Klaipėdos rajone" įgyvendinimas</t>
  </si>
  <si>
    <t>Remontuoti ir rekonstruoti kultūros įstaigų infrastruktūrą</t>
  </si>
  <si>
    <t>Teikti kultūros paslaugas Savivaldybės kultūros įstaigose</t>
  </si>
  <si>
    <t>Kultūros įstaigų elektros išlaidų finansavimas</t>
  </si>
  <si>
    <t>Užtikrinti fiziniam aktyvumui palankią aplinką bei kurti naują sporto infrastruktūrą</t>
  </si>
  <si>
    <t>Dokumentacijos rengimas, siekiant gauti finansavimą iš išorės programų bei įgyvendinant VPSP projektus</t>
  </si>
  <si>
    <t>Mokinių verslumo ir finansinio raštingumo projektų iniciatyvų skatinimas švietimo įstaigose</t>
  </si>
  <si>
    <t>Švietimo įstaigų patalpų remontas, mokyklinių autobusų remontas, buitinės, organizacinės technikos, mokymo priemonių įsigijimas</t>
  </si>
  <si>
    <t>Reprezentacinės išlaidos</t>
  </si>
  <si>
    <t>Tarptautinio bendradarbiavimo stiprinimas (Tarptautinių projektų programos įgyvendinimas; tarptautinių ryšių su esamais ir galimais užsienio partneriais plėtojimas)</t>
  </si>
  <si>
    <t>Gyventojų iniciatyvų, skirtų gyvenamajai aplinkai gerinti, skatinimas</t>
  </si>
  <si>
    <t>Skatinti verslumą bendradarbiaujant vietos savivaldai ir verslu bei remiant rajono verslininkus ir ūkininkus</t>
  </si>
  <si>
    <t>Klaipėdos  rajono savivaldybės smulkiojo verslo rėmimo programos įgyvendinimas</t>
  </si>
  <si>
    <t>Perteklinio vandens pašalinimo darbai (siurblinių aptarnaujančio personalo išlaikymas, elektra ir einamasis remontas).  Polderių griovių ir pylimų priežiūros ir remonto darbai</t>
  </si>
  <si>
    <t>ESRI ArcGIS programinės įrangos licencijos palaikymas</t>
  </si>
  <si>
    <t xml:space="preserve">2021-ųjų metų Asignavimai </t>
  </si>
  <si>
    <t>Matavimo vieneto planuojama reikšmė 2021 metais</t>
  </si>
  <si>
    <t>Žemės paėmimo visuomenės poreikiamas projekto rengimas</t>
  </si>
  <si>
    <t>Teritorijų planavimo dokumentų archyvo skaitmeninimas ir kėlimas į TPDR sistemą.</t>
  </si>
  <si>
    <t>ATPS, K. Litvinas</t>
  </si>
  <si>
    <t>Rengiami želdynų pertvarkymo projektai rajono viešosioms erdvėms</t>
  </si>
  <si>
    <t>Parengti želdynų projektai, vnt.</t>
  </si>
  <si>
    <t>Atnaujinami specialiojo plano sprendiniai</t>
  </si>
  <si>
    <t>Administruoti ir kontroliuoti senųjų kapinių tvarkymo darbų 2021 m. programos įgyvendinimą</t>
  </si>
  <si>
    <t>Atlikti perkamų Rangos darbų pirkimų dokumentų (kvalifikacinių atestatų, lokalinių sąmatų) vertinimą</t>
  </si>
  <si>
    <t xml:space="preserve">Pasirašyta rangos darbų sutartis, vnt. </t>
  </si>
  <si>
    <t>Pasirašyta statybos techninės priežiūros sutartis, vnt.</t>
  </si>
  <si>
    <t>Organizuoti ir kontroliuoti Rangos darbų vykdymą</t>
  </si>
  <si>
    <t>Kviesti pareiškėjus teikti paraiškas</t>
  </si>
  <si>
    <t>Paskelbtas kvietimas tiekti paraiškas, vnt.</t>
  </si>
  <si>
    <t>Sudaryti sutartis su kultūros paveldo objektų valdytojais, kurių paraiškos atrinktos ir  direktoriaus įsakymu patvirtintos daliniam finansavimui gauti  iš SB</t>
  </si>
  <si>
    <t>Ataskaitų skaičius, vnt.</t>
  </si>
  <si>
    <t xml:space="preserve">Organizuoti nekilnojamųjų kultūros vertybių atskleidimą </t>
  </si>
  <si>
    <t>Atskleistos vertybės, vnt.</t>
  </si>
  <si>
    <t>Organizuoti nekilnojamojo kultūros paveldo apsaugos specialistų (ekspertų) paslaugų pirkimą</t>
  </si>
  <si>
    <t>Pasirašytos paslaugų sutartys, vnt.</t>
  </si>
  <si>
    <t>Organizuoti Nekilnojamojo kultūros paveldo vertinimo tarybos veiklą</t>
  </si>
  <si>
    <t>Suorganizuota Vertinimo tarybos posėdžių, vnt.</t>
  </si>
  <si>
    <t>Organizuoti ir koordinuoti Europos paveldo dienų renginius</t>
  </si>
  <si>
    <t>Suorganizuota renginių, vnt.</t>
  </si>
  <si>
    <t>Organizuoti hidranto (vandens pompos) prie pastato Klaipėdos g. 13, Priekulės m., tvarkybos  (remonto) darbų pirkimo procedūras</t>
  </si>
  <si>
    <t>Organizuoti ir kontroliuoti hidranto (vandens pompos) prie pastato Klaipėdos g. 13, Priekulės m., tvarkybos darbus</t>
  </si>
  <si>
    <t xml:space="preserve">Organizuoti Lurdo Veiviržėnų mstl. tvarkybos darbų projekto parengimo pirkimo procedūras </t>
  </si>
  <si>
    <t>Įvykdyti Lurdo Veiviržėnų mstl. tvarkybos darbų projektavimo darbus</t>
  </si>
  <si>
    <t>Parengtas tvarkybos darbų projektas, vnt.</t>
  </si>
  <si>
    <t>Registruotų objektų, sk.  (Žemės sklypų kadastro tikslinimo paslaugos, topografinių ir geodezinių planų rengimo paslauga, žemės sklypų kadastriniai matavimai ir kadastrinių bylų parengimo paslauga)</t>
  </si>
  <si>
    <t>Organizuoti sklypo sutvarkymo rangos darbų pirkimo procedūras</t>
  </si>
  <si>
    <t>Organizuoti ir koordinuoti sklypo sutvarkymo rangos darbus</t>
  </si>
  <si>
    <t>Vykdomos pirkimo procedūras</t>
  </si>
  <si>
    <t>Pradedamas rengti specialusis planas</t>
  </si>
  <si>
    <t>Pradedamas rengti žemės paėmimo visuomenės poreikiams projektas</t>
  </si>
  <si>
    <t>Parengtas žemės paėmimo visuomenės poreikiams projektas, %</t>
  </si>
  <si>
    <t>Vadovaujantis Klaipėdos rajono savivaldybės tarybos protokoliniu pavedimu stabdomos specialiojo plano su žemės paėmimo visuomenės poreikiams projektu rengimo procedūros</t>
  </si>
  <si>
    <t>Atsiskaitoma su rengėjais už suteiktas paslaugas</t>
  </si>
  <si>
    <t>Atsiskaitymas už suteiktas paslaugas, proc.</t>
  </si>
  <si>
    <t>Vykdyti 2 specialiųjų planų ir 2 žemės paėmimo visuomenės poreikiams projektų rengimo pirkimo procedūras</t>
  </si>
  <si>
    <t>Rengti specialiuosius planus ir žemės paėmimo visuomenės poreikiams projektus</t>
  </si>
  <si>
    <t>Parengti specialieji planai pristatomi visuomenei</t>
  </si>
  <si>
    <t>Vykdyti specialiojo plano sprendinių parengimo ir žemės paėmimo visuomenės poreikiams projekto pirkimo procedūras</t>
  </si>
  <si>
    <t>Pradėtos žemės paėmimo visuomenės poreikiams pirkimo procedūros, vnt.</t>
  </si>
  <si>
    <t>Suskaitmenintų 4500 teritorijų planavimo dokumentų įkėlimas į sistemą TPDR, proc.</t>
  </si>
  <si>
    <t>Koreguojamas Gargždų miesto centrinės dalies detalusis planas</t>
  </si>
  <si>
    <t>Parengta teritorijos vystymo urbanistinė koncepcija %</t>
  </si>
  <si>
    <t>Vykdomos pirkimo procedūros</t>
  </si>
  <si>
    <t>Nupirkta įkainio paslauga miesto parko tvarkymo darbams: gėnėjimui, žolės šienavimui, ataugų valymui, kirtimams, pakrančių tvarkymui ir pan., vnt.</t>
  </si>
  <si>
    <t>Organizuoti kapitalinio remonto darbų statybos techninės priežiūros pirkimo procedūras</t>
  </si>
  <si>
    <t>BRS, M. Miežetis</t>
  </si>
  <si>
    <t>Organizuoti reprezentacinių prekių pirkimus</t>
  </si>
  <si>
    <t>Įvykdyti pirkimai, proc.</t>
  </si>
  <si>
    <t xml:space="preserve">Konkurso smurto, savižudybių, priklausomybių, prekybos žmonėmis prevencijos projekų organizavimas </t>
  </si>
  <si>
    <t>SKSP, S. Paulienė</t>
  </si>
  <si>
    <t>I-V</t>
  </si>
  <si>
    <t>Savivaldybės VSRS programos 2020 m. lėšų panaudojimo ataskaitos parengimas</t>
  </si>
  <si>
    <t>Savivaldybės VSRS programos 2021 m. priemonių sudarymas</t>
  </si>
  <si>
    <t>Paslaugų pirkimas iš NVO</t>
  </si>
  <si>
    <t>LA</t>
  </si>
  <si>
    <t>EEE</t>
  </si>
  <si>
    <t>Projekto „Įtraukusis sveikatos mokymas sveikatą stiprinančioje aplinkoje“ įgyvendimas</t>
  </si>
  <si>
    <t>Koordinuoti projekto įgyvendinimą</t>
  </si>
  <si>
    <t>Atlikta rangos darbų, proc.</t>
  </si>
  <si>
    <t>Organizuoti programos įgyvendinimo procedūras</t>
  </si>
  <si>
    <t>Vykdant  Užimtumo didinimo  programą įdarbinti bedarbiai, asmenų skaičius</t>
  </si>
  <si>
    <t>Sudaryti sutartis, papildomus susitarimus</t>
  </si>
  <si>
    <t>Parengti nuostatai, vnt.</t>
  </si>
  <si>
    <t>VBM (covid)</t>
  </si>
  <si>
    <t>PCMS, R. Stonkienė, L. Bakšinskienė, L. Pocienė, D. Skiotienė, D. Beržanskytė- Bučinskienė</t>
  </si>
  <si>
    <t>Parengtas specialusis planas, %</t>
  </si>
  <si>
    <t>Patvirtintas specialusis planas, vnt.</t>
  </si>
  <si>
    <t>Vykdomas pirkimas dėl miesto parko tvarkymo įkainio</t>
  </si>
  <si>
    <t>Rengiami projekto finansavimui gauti reikalingi dokumentai</t>
  </si>
  <si>
    <t>SAS, L. Kaveckienė, Visuomenės sveikatos biuras</t>
  </si>
  <si>
    <t>Patvirtintas projekto finansavimas, vnt.</t>
  </si>
  <si>
    <t xml:space="preserve">Gautas statybą leidžiantis dokumentas, vnt. </t>
  </si>
  <si>
    <t>Vykdyti rangos darbus</t>
  </si>
  <si>
    <t>SIS A. Daukantienė</t>
  </si>
  <si>
    <t>Vykdyti projektavimo darbus</t>
  </si>
  <si>
    <t>Įvykdyti projektavimo darbai, gautas statybą leidžiantis dokumentas, vnt</t>
  </si>
  <si>
    <t>Apmokėti švietimų įstaigų elektros išlaidas</t>
  </si>
  <si>
    <t>SIS A. Ronkus</t>
  </si>
  <si>
    <t>Pagal techninį projektą įrengta lietaus nuotekų surinkimo sistema Jakų k., vnt.</t>
  </si>
  <si>
    <t>Pagal poreikį patenkinti gyventojų, Savivaldybės įstaigų prašymai pravalyti, suremontuoti lietaus nuotekų tinklai vnt.</t>
  </si>
  <si>
    <t>Pagal techninį projektą įrengta lietaus nuotekų surinkimo sistema, vnt.</t>
  </si>
  <si>
    <t>Atlikti lietaus vandens surinkimo sistemų įrengimo darbus</t>
  </si>
  <si>
    <t>Pagal poreikį prižiūrėti Klaipėdos rajono bendrojo naudojimo lietaus nuotekų tinklus</t>
  </si>
  <si>
    <t>SIS K. Jokubaityyė</t>
  </si>
  <si>
    <t>Organizuoti rangos darbų vykdymą</t>
  </si>
  <si>
    <t>Apmokėti socialinių paslaugų įstaigų elektros išlaidas</t>
  </si>
  <si>
    <t>Susisiekimo infrastruktūros atnaujinimas seniūnijose</t>
  </si>
  <si>
    <t>Inventorizuoti ir įteisinti vietinės reikšmės kelius ir gatves</t>
  </si>
  <si>
    <t>Inventorizuotų ir įteisintų vietinės reikšmės kelių ir gatvių, proc.</t>
  </si>
  <si>
    <t>SIS, E. Jasienė           ATPS G. Jurjonė</t>
  </si>
  <si>
    <t>Pagal preliminarų sąrašą organizuoti inžinerinės infrastruktūros remonto ir įrengimo rangos darbus:</t>
  </si>
  <si>
    <t>Gindulių k. Liepų g. šaligatvio įrengimo darbai</t>
  </si>
  <si>
    <t>Apšvietimas Žemgrindžių k. Žiobrių g.</t>
  </si>
  <si>
    <t>Pagal preliminarų objektų sąrašą organizuoti inžinerinės infrastruktūros remonto ir įrengimo rangos darbus:</t>
  </si>
  <si>
    <t>Pušų gatvės dalies remontas</t>
  </si>
  <si>
    <t>Melioratorių/Pempininkų kvartalų pėsčiųjų takų ir apšvietimo įrengimas</t>
  </si>
  <si>
    <t>Apšvietimo įrengimas Mazūriškių/Klipščių k. Jurgaičių/Šilelių g.</t>
  </si>
  <si>
    <t>Kvietinių g. atkarpos iki Parko g. remonto darbai</t>
  </si>
  <si>
    <t>Gautas staybą leidžiantis dokumentas, 1 vnt.</t>
  </si>
  <si>
    <t xml:space="preserve">Organizuoti rangos darbų pirkimo procedūras </t>
  </si>
  <si>
    <t>Organizuoti ir kontroliuoti  rangos darbus</t>
  </si>
  <si>
    <t>Organizuoti rangos darbus inžinerinės infrastruktūros atnaujinimui seniūnijose</t>
  </si>
  <si>
    <t>Baigiamiesiems darbams panaudota lėšų dalis, proc.</t>
  </si>
  <si>
    <t>Gautas statybą leidžiantis dokumentas, vnt</t>
  </si>
  <si>
    <t>Prisidėta prie Kelių direkcijos pirmumo teise įgyvendinamų projektų, vnt.</t>
  </si>
  <si>
    <t>Organizuoti darbus pagal Saugaus eismo komisijos sprendimus</t>
  </si>
  <si>
    <t>VTS G. Bajorinienė</t>
  </si>
  <si>
    <t>Modernizuoti kelių ir gatvių apšvietimo sistemas Klaipėdos rajone</t>
  </si>
  <si>
    <t>Įvykdytas apšvietimo modernizavimo projektas, proc.</t>
  </si>
  <si>
    <t>Įrengti paviljonai stotelėse, vnt.</t>
  </si>
  <si>
    <t>Irengtii autobusų stotelių paviljonus</t>
  </si>
  <si>
    <t>Organizuoti kriptų irengimą seniūnijų kapinėse</t>
  </si>
  <si>
    <t>Įrengta kriptų, vnt.</t>
  </si>
  <si>
    <t>Apmokėti kultūros įstaigų elektros išlaidas</t>
  </si>
  <si>
    <t>Modernizuotas Plikių kultūros namų pastatas, vnt.</t>
  </si>
  <si>
    <t>Panaudotų lėšų dalis vykdant rangos darbus, proc.</t>
  </si>
  <si>
    <t>Organizuoti rangos darbų pirkimą</t>
  </si>
  <si>
    <t>Vykdomi rangos darbai ir panaudota lėšų dalis vykdant rangos darbus, proc.</t>
  </si>
  <si>
    <t>Objektai, kuriems parengta paskirties pakeitimo dokumentacija, vnt.</t>
  </si>
  <si>
    <t>SIS, E. Jasienė</t>
  </si>
  <si>
    <t>Įvykdyti projektavimo ir rangos darbus</t>
  </si>
  <si>
    <t>Įgyvendintas Sendvario seniūnijos patalpų perkėlimo projektas, vnt.</t>
  </si>
  <si>
    <t>Išsiųsti kvietimus teikti paraiškas</t>
  </si>
  <si>
    <t>SIS, A. Kondrotienė</t>
  </si>
  <si>
    <t>Išsiųsti kvietimai teikti paraiškas, vnt.</t>
  </si>
  <si>
    <t>Suteikti finansavimą pagal gautas paraiškas</t>
  </si>
  <si>
    <t>Suteiktas finansavimas pagal gautas paraiškas, proc.</t>
  </si>
  <si>
    <t>SPPVS, V. Kazlauskienė</t>
  </si>
  <si>
    <t>SPPVS, V. Juknienė</t>
  </si>
  <si>
    <t xml:space="preserve">      ŠSS, A. Petravičius, S. Preibienė</t>
  </si>
  <si>
    <t xml:space="preserve">Organizuojama veikla pagal mokyklų tobulinimo planus </t>
  </si>
  <si>
    <t xml:space="preserve">Finansuoti organizuojamus rajone konkursus, olimpiadas ir renginius </t>
  </si>
  <si>
    <t xml:space="preserve">ŠSS, A. Petravičius, 
</t>
  </si>
  <si>
    <t>Mokytojų skaičius, kurios  išklausė verslumo ir finansinio raštingumo mokymus, vnt.</t>
  </si>
  <si>
    <t>Lėšų paskirstymas švietimo įstaigoms pagal poreikį patalpų remontui, prekėms ir turtui įsigyti</t>
  </si>
  <si>
    <t>ŠSS, A. Petravičius, Švietimo įstaigos</t>
  </si>
  <si>
    <t xml:space="preserve">I-IV </t>
  </si>
  <si>
    <t>Švietimo įstaigoms skirtų lėšų panaudojimas, proc.</t>
  </si>
  <si>
    <t>Neformaliojo švietimo infrastruktūros tobulinimas Klaipėdos rajone (Priekulės MM)</t>
  </si>
  <si>
    <t>Įvertinti gautas gyventojų iniciatyvas</t>
  </si>
  <si>
    <t>Paskelbti Klaipėdos rajono gyventojų balsavimą</t>
  </si>
  <si>
    <t>Išrinkti laimėtojus ir organizuoti pirkimo procedūras</t>
  </si>
  <si>
    <t>2020 m. IV ketv.</t>
  </si>
  <si>
    <t>Pateiktas kvietimas gyventojams teikti iniciatyvų pasiūlymus, vnt.</t>
  </si>
  <si>
    <t>Įvertintos gautos iniciatyvos, vnt.</t>
  </si>
  <si>
    <t>Paskelbtas balsavimas, vnt.</t>
  </si>
  <si>
    <t>Koordinuoti atliekamus darbus pagal įvykdytus pirkimus</t>
  </si>
  <si>
    <t>Pradėtos pirkimo procedūros populiariausių iniciatyvų, vnt.</t>
  </si>
  <si>
    <t>Įgyvendinamos išrinktos gyventojų iniciatyvos panaudojant numatytas lėšas, proc.</t>
  </si>
  <si>
    <t>Inicijuoti kvietimą gyventojams teikti iniciatyvų pasiūlymus</t>
  </si>
  <si>
    <t>TPS, V. Jasas, 
V. Matulaitytė, A. Andrijauskienė</t>
  </si>
  <si>
    <t>Kolektyvių apsaugos statinių, esančių Klaipėdos rajono savivaldybės teritorijoje, aprūpinimas priemonėmis</t>
  </si>
  <si>
    <t>VTS, A. Kairytė</t>
  </si>
  <si>
    <t>VTS, A. Kairytė, 
R. Jonelaitis</t>
  </si>
  <si>
    <t>Parengtas Gargždų karjerų teritorijos turistinis (informacinis) stendas</t>
  </si>
  <si>
    <t>Parengti Gargždų karjerų teritorijos turistinį (informacinį) stendą</t>
  </si>
  <si>
    <t xml:space="preserve">Projekto „Pietų Baltijos krantas – ilgalaikių laivybos krypčių tarp šalių kūrimas MARRIAGE bendradarbiavimo tinklų pagrindu“ įgyvendinimas </t>
  </si>
  <si>
    <t>ŠSS</t>
  </si>
  <si>
    <t>SIS</t>
  </si>
  <si>
    <t>ŽŪAS, A.Bazilienė</t>
  </si>
  <si>
    <t>Gyventojams išdalintos kompostabimo priemonės, vnt.</t>
  </si>
  <si>
    <t>ŽŪAS, K.Lūžaitė</t>
  </si>
  <si>
    <t>Sutarties su partneriu administravimas, reikalingų teisės aktų (Direktoriaus įsakymų, Tarybos sprendimų) rengimas, vykdomų darbų priežiūra</t>
  </si>
  <si>
    <t>Viešųjų  pirkimų inicijavimas, pasirašytų sutarčių administravimas, Polderinių vandens siurblinių priežiūros darbų įgyvendinimo priežiūra, griovių ir pylimų remonto ir priežiūros paslaugų priežiūra</t>
  </si>
  <si>
    <t>Programinės įrangos atnaujinimo paslaugų pirkimas ir įgyvendinimo priežiūra</t>
  </si>
  <si>
    <t>ŽŪAS, A. Bazilienė, R. Bakaitienė</t>
  </si>
  <si>
    <t>Įsigyta sulankstomų lovų ir miegmaišių, vnt.</t>
  </si>
  <si>
    <t xml:space="preserve">Vykdyti sulankstomų lovų ir miegmaišių įsigijimo pirkimo procedūras ir koordinuoti jų įrengimą </t>
  </si>
  <si>
    <t>Prižiūrėti vidaus patalpų ir išorės pastato paprastojo remonto darbų atlikimą ir naujų instrumentų įsigijimą Gargždų muzikos mokyklos Priekulės skyriuje</t>
  </si>
  <si>
    <t>ŠSS, A. Petravičius,       V. Gudzevičienė</t>
  </si>
  <si>
    <t>I-II, III</t>
  </si>
  <si>
    <t xml:space="preserve"> Panaudota lėšų dalis remonto darbų įvykdymui ir muzikos instrumentų įsigijimui, proc.</t>
  </si>
  <si>
    <t>Įvykdyti parengtos galutinės projekto ataskaitos auditą</t>
  </si>
  <si>
    <t>Pervestos lėšos už audito paslaugas, proc.</t>
  </si>
  <si>
    <t>PATVIRTINTA 
Klaipėdos rajono savivaldybės administracijos 
direktoriaus 2021 m. vasario 12 d. 
įsakymu Nr. AV-347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</si>
</sst>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L_t_-;\-* #,##0.00\ _L_t_-;_-* &quot;-&quot;??\ _L_t_-;_-@_-"/>
    <numFmt numFmtId="166" formatCode="_-* #,##0.00\ &quot;Lt&quot;_-;\-* #,##0.00\ &quot;Lt&quot;_-;_-* &quot;-&quot;??\ &quot;Lt&quot;_-;_-@_-"/>
    <numFmt numFmtId="167" formatCode="0.0"/>
    <numFmt numFmtId="168" formatCode="#,##0.0"/>
  </numFmts>
  <fonts count="2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7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rgb="FF00B050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Calibri"/>
      <family val="2"/>
      <charset val="186"/>
    </font>
    <font>
      <b/>
      <sz val="8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color rgb="FF050505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9" fillId="0" borderId="0"/>
    <xf numFmtId="166" fontId="10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4" fillId="0" borderId="0"/>
    <xf numFmtId="165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5" fillId="0" borderId="0"/>
    <xf numFmtId="0" fontId="14" fillId="0" borderId="0"/>
    <xf numFmtId="166" fontId="13" fillId="0" borderId="0" applyFont="0" applyFill="0" applyBorder="0" applyAlignment="0" applyProtection="0"/>
    <xf numFmtId="0" fontId="6" fillId="0" borderId="0"/>
    <xf numFmtId="165" fontId="13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164" fontId="17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/>
    <xf numFmtId="0" fontId="3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111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Fill="1"/>
    <xf numFmtId="167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22" applyFont="1" applyFill="1" applyBorder="1" applyAlignment="1">
      <alignment horizontal="center" vertical="center" wrapText="1"/>
    </xf>
    <xf numFmtId="0" fontId="7" fillId="4" borderId="1" xfId="22" applyFont="1" applyFill="1" applyBorder="1" applyAlignment="1">
      <alignment horizontal="center" vertical="center" wrapText="1"/>
    </xf>
    <xf numFmtId="3" fontId="7" fillId="0" borderId="1" xfId="22" applyNumberFormat="1" applyFont="1" applyBorder="1" applyAlignment="1">
      <alignment horizontal="center" vertical="center" wrapText="1"/>
    </xf>
    <xf numFmtId="167" fontId="7" fillId="0" borderId="1" xfId="22" applyNumberFormat="1" applyFont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1" fontId="7" fillId="0" borderId="1" xfId="23" applyNumberFormat="1" applyFont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center" vertical="center" wrapText="1"/>
    </xf>
    <xf numFmtId="0" fontId="7" fillId="4" borderId="1" xfId="23" applyFont="1" applyFill="1" applyBorder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7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168" fontId="7" fillId="0" borderId="3" xfId="7" applyNumberFormat="1" applyFont="1" applyBorder="1" applyAlignment="1">
      <alignment horizontal="center" vertical="center" wrapText="1"/>
    </xf>
    <xf numFmtId="0" fontId="16" fillId="0" borderId="0" xfId="0" applyFont="1"/>
    <xf numFmtId="0" fontId="7" fillId="0" borderId="1" xfId="0" applyFont="1" applyBorder="1" applyAlignment="1">
      <alignment horizontal="left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8" fillId="7" borderId="1" xfId="25" applyFont="1" applyFill="1" applyBorder="1" applyAlignment="1">
      <alignment horizontal="center" vertical="center" wrapText="1"/>
    </xf>
    <xf numFmtId="0" fontId="18" fillId="8" borderId="1" xfId="25" applyFont="1" applyFill="1" applyBorder="1" applyAlignment="1">
      <alignment horizontal="center" vertical="center" wrapText="1"/>
    </xf>
    <xf numFmtId="3" fontId="7" fillId="0" borderId="1" xfId="25" applyNumberFormat="1" applyFont="1" applyFill="1" applyBorder="1" applyAlignment="1">
      <alignment horizontal="center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0" fontId="7" fillId="4" borderId="1" xfId="25" applyFont="1" applyFill="1" applyBorder="1" applyAlignment="1">
      <alignment horizontal="center" vertical="center" wrapText="1"/>
    </xf>
    <xf numFmtId="0" fontId="7" fillId="0" borderId="1" xfId="25" applyFont="1" applyBorder="1" applyAlignment="1">
      <alignment horizontal="center" vertical="center" wrapText="1"/>
    </xf>
    <xf numFmtId="0" fontId="7" fillId="0" borderId="1" xfId="25" applyFont="1" applyBorder="1" applyAlignment="1">
      <alignment horizontal="left" vertical="center" wrapText="1"/>
    </xf>
    <xf numFmtId="3" fontId="7" fillId="0" borderId="1" xfId="25" applyNumberFormat="1" applyFont="1" applyBorder="1" applyAlignment="1">
      <alignment horizontal="center" vertical="center" wrapText="1"/>
    </xf>
    <xf numFmtId="167" fontId="7" fillId="0" borderId="1" xfId="25" applyNumberFormat="1" applyFont="1" applyBorder="1" applyAlignment="1">
      <alignment horizontal="center" vertical="center" wrapText="1"/>
    </xf>
    <xf numFmtId="0" fontId="7" fillId="3" borderId="1" xfId="25" applyFont="1" applyFill="1" applyBorder="1" applyAlignment="1">
      <alignment horizontal="center" vertical="center" wrapText="1"/>
    </xf>
    <xf numFmtId="0" fontId="0" fillId="0" borderId="0" xfId="0"/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 applyProtection="1">
      <alignment vertical="center" wrapText="1"/>
      <protection locked="0"/>
    </xf>
    <xf numFmtId="3" fontId="7" fillId="0" borderId="1" xfId="6" applyNumberFormat="1" applyFont="1" applyBorder="1" applyAlignment="1">
      <alignment vertical="center" wrapText="1"/>
    </xf>
    <xf numFmtId="3" fontId="7" fillId="0" borderId="1" xfId="6" applyNumberFormat="1" applyFont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3" borderId="14" xfId="6" applyFont="1" applyFill="1" applyBorder="1" applyAlignment="1">
      <alignment horizontal="center" vertical="center" wrapText="1"/>
    </xf>
    <xf numFmtId="0" fontId="7" fillId="4" borderId="14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67" fontId="7" fillId="0" borderId="3" xfId="0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left" vertical="center"/>
    </xf>
    <xf numFmtId="3" fontId="16" fillId="0" borderId="0" xfId="0" applyNumberFormat="1" applyFont="1"/>
    <xf numFmtId="0" fontId="7" fillId="0" borderId="2" xfId="22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2" xfId="22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167" fontId="7" fillId="0" borderId="2" xfId="22" applyNumberFormat="1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3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 applyProtection="1">
      <alignment horizontal="center" vertical="center" wrapText="1"/>
      <protection locked="0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0" fontId="7" fillId="4" borderId="2" xfId="22" applyFont="1" applyFill="1" applyBorder="1" applyAlignment="1">
      <alignment horizontal="center" vertical="center" wrapText="1"/>
    </xf>
    <xf numFmtId="0" fontId="7" fillId="3" borderId="2" xfId="22" applyFont="1" applyFill="1" applyBorder="1" applyAlignment="1">
      <alignment horizontal="center" vertical="center" wrapText="1"/>
    </xf>
    <xf numFmtId="0" fontId="0" fillId="0" borderId="0" xfId="0"/>
    <xf numFmtId="0" fontId="1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0" xfId="6" applyNumberFormat="1" applyFont="1"/>
    <xf numFmtId="167" fontId="7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7" fillId="3" borderId="2" xfId="23" applyFont="1" applyFill="1" applyBorder="1" applyAlignment="1">
      <alignment horizontal="center" vertical="center" wrapText="1"/>
    </xf>
    <xf numFmtId="0" fontId="7" fillId="4" borderId="2" xfId="23" applyFont="1" applyFill="1" applyBorder="1" applyAlignment="1">
      <alignment horizontal="center" vertical="center" wrapText="1"/>
    </xf>
    <xf numFmtId="0" fontId="7" fillId="0" borderId="2" xfId="23" applyFont="1" applyBorder="1" applyAlignment="1">
      <alignment horizontal="center" vertical="center" wrapText="1"/>
    </xf>
    <xf numFmtId="0" fontId="7" fillId="0" borderId="2" xfId="23" applyFont="1" applyBorder="1" applyAlignment="1">
      <alignment horizontal="left" vertical="center" wrapText="1"/>
    </xf>
    <xf numFmtId="3" fontId="7" fillId="0" borderId="2" xfId="23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8" fontId="7" fillId="5" borderId="3" xfId="6" applyNumberFormat="1" applyFont="1" applyFill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168" fontId="7" fillId="5" borderId="1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center" vertical="center" wrapText="1"/>
    </xf>
    <xf numFmtId="167" fontId="7" fillId="0" borderId="2" xfId="25" applyNumberFormat="1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25" applyNumberFormat="1" applyFont="1" applyBorder="1" applyAlignment="1">
      <alignment horizontal="left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vertical="center" wrapText="1"/>
    </xf>
    <xf numFmtId="3" fontId="7" fillId="0" borderId="3" xfId="6" applyNumberFormat="1" applyFont="1" applyFill="1" applyBorder="1" applyAlignment="1">
      <alignment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0" borderId="14" xfId="6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3" fontId="7" fillId="0" borderId="2" xfId="6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2" xfId="23" applyFont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left" vertical="center" wrapText="1"/>
    </xf>
    <xf numFmtId="0" fontId="7" fillId="5" borderId="2" xfId="6" applyFont="1" applyFill="1" applyBorder="1" applyAlignment="1">
      <alignment horizontal="left" vertical="center" wrapText="1"/>
    </xf>
    <xf numFmtId="3" fontId="7" fillId="0" borderId="3" xfId="6" applyNumberFormat="1" applyFont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3" borderId="14" xfId="6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0" fontId="7" fillId="0" borderId="2" xfId="5" applyFont="1" applyBorder="1" applyAlignment="1" applyProtection="1">
      <alignment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0" fontId="7" fillId="3" borderId="2" xfId="5" applyFont="1" applyFill="1" applyBorder="1" applyAlignment="1" applyProtection="1">
      <alignment horizontal="center" vertical="center" wrapText="1"/>
      <protection locked="0"/>
    </xf>
    <xf numFmtId="0" fontId="7" fillId="4" borderId="2" xfId="5" applyFont="1" applyFill="1" applyBorder="1" applyAlignment="1" applyProtection="1">
      <alignment horizontal="center" vertical="center" wrapText="1"/>
      <protection locked="0"/>
    </xf>
    <xf numFmtId="0" fontId="7" fillId="0" borderId="2" xfId="5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4" xfId="6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20" fillId="5" borderId="1" xfId="5" applyNumberFormat="1" applyFont="1" applyFill="1" applyBorder="1" applyAlignment="1">
      <alignment horizontal="center" vertical="center" wrapText="1"/>
    </xf>
    <xf numFmtId="3" fontId="7" fillId="5" borderId="1" xfId="5" applyNumberFormat="1" applyFont="1" applyFill="1" applyBorder="1" applyAlignment="1">
      <alignment horizontal="center" vertical="center" wrapText="1"/>
    </xf>
    <xf numFmtId="3" fontId="7" fillId="5" borderId="2" xfId="23" applyNumberFormat="1" applyFont="1" applyFill="1" applyBorder="1" applyAlignment="1">
      <alignment horizontal="center" vertical="center" wrapText="1"/>
    </xf>
    <xf numFmtId="1" fontId="7" fillId="5" borderId="2" xfId="23" applyNumberFormat="1" applyFont="1" applyFill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167" fontId="7" fillId="5" borderId="1" xfId="23" applyNumberFormat="1" applyFont="1" applyFill="1" applyBorder="1" applyAlignment="1">
      <alignment horizontal="center" vertical="center" wrapText="1"/>
    </xf>
    <xf numFmtId="167" fontId="7" fillId="5" borderId="2" xfId="23" applyNumberFormat="1" applyFont="1" applyFill="1" applyBorder="1" applyAlignment="1">
      <alignment horizontal="center" vertical="center" wrapText="1"/>
    </xf>
    <xf numFmtId="1" fontId="7" fillId="5" borderId="1" xfId="23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167" fontId="7" fillId="0" borderId="1" xfId="7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49" fontId="7" fillId="0" borderId="2" xfId="6" applyNumberFormat="1" applyFont="1" applyFill="1" applyBorder="1" applyAlignment="1">
      <alignment horizontal="center" vertical="center" wrapText="1"/>
    </xf>
    <xf numFmtId="3" fontId="7" fillId="0" borderId="3" xfId="7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3" xfId="6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1" fontId="7" fillId="0" borderId="3" xfId="6" applyNumberFormat="1" applyFont="1" applyFill="1" applyBorder="1" applyAlignment="1">
      <alignment horizontal="center" vertical="center" wrapText="1"/>
    </xf>
    <xf numFmtId="3" fontId="20" fillId="5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168" fontId="7" fillId="0" borderId="3" xfId="6" applyNumberFormat="1" applyFont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168" fontId="7" fillId="0" borderId="2" xfId="6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Fill="1"/>
    <xf numFmtId="0" fontId="0" fillId="5" borderId="0" xfId="0" applyFill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7" fillId="0" borderId="1" xfId="7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5" borderId="2" xfId="7" applyNumberFormat="1" applyFont="1" applyFill="1" applyBorder="1" applyAlignment="1">
      <alignment horizontal="center" vertical="center" wrapText="1"/>
    </xf>
    <xf numFmtId="3" fontId="7" fillId="5" borderId="2" xfId="7" applyNumberFormat="1" applyFont="1" applyFill="1" applyBorder="1" applyAlignment="1">
      <alignment horizontal="left" vertical="center" wrapText="1"/>
    </xf>
    <xf numFmtId="0" fontId="7" fillId="5" borderId="2" xfId="7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7" fillId="8" borderId="1" xfId="6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7" fillId="5" borderId="14" xfId="0" applyNumberFormat="1" applyFont="1" applyFill="1" applyBorder="1" applyAlignment="1">
      <alignment horizontal="center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7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0" fontId="23" fillId="5" borderId="0" xfId="0" applyFont="1" applyFill="1"/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7" fillId="0" borderId="2" xfId="3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3" fontId="7" fillId="0" borderId="2" xfId="25" applyNumberFormat="1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3" xfId="6" applyNumberFormat="1" applyFont="1" applyFill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3" fontId="20" fillId="5" borderId="1" xfId="5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5" borderId="14" xfId="6" applyNumberFormat="1" applyFont="1" applyFill="1" applyBorder="1" applyAlignment="1">
      <alignment horizontal="center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1" fontId="7" fillId="5" borderId="14" xfId="6" applyNumberFormat="1" applyFont="1" applyFill="1" applyBorder="1" applyAlignment="1">
      <alignment horizontal="center" vertical="center" wrapText="1"/>
    </xf>
    <xf numFmtId="3" fontId="7" fillId="5" borderId="14" xfId="6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left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168" fontId="7" fillId="0" borderId="2" xfId="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0" borderId="9" xfId="6" applyNumberFormat="1" applyFont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left" vertical="center" wrapText="1"/>
    </xf>
    <xf numFmtId="168" fontId="7" fillId="0" borderId="1" xfId="7" applyNumberFormat="1" applyFont="1" applyBorder="1" applyAlignment="1">
      <alignment horizontal="center" vertical="center" wrapText="1"/>
    </xf>
    <xf numFmtId="2" fontId="7" fillId="5" borderId="1" xfId="6" applyNumberFormat="1" applyFont="1" applyFill="1" applyBorder="1" applyAlignment="1">
      <alignment horizontal="left" vertical="top" wrapText="1"/>
    </xf>
    <xf numFmtId="2" fontId="7" fillId="5" borderId="2" xfId="6" applyNumberFormat="1" applyFont="1" applyFill="1" applyBorder="1" applyAlignment="1">
      <alignment horizontal="left" vertical="top" wrapText="1"/>
    </xf>
    <xf numFmtId="0" fontId="7" fillId="5" borderId="6" xfId="6" applyFont="1" applyFill="1" applyBorder="1" applyAlignment="1">
      <alignment horizontal="center" vertical="center" wrapText="1"/>
    </xf>
    <xf numFmtId="2" fontId="7" fillId="5" borderId="2" xfId="6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3" fontId="7" fillId="0" borderId="9" xfId="6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 applyProtection="1">
      <alignment vertical="center" wrapText="1"/>
      <protection locked="0"/>
    </xf>
    <xf numFmtId="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6" xfId="6" applyNumberFormat="1" applyFont="1" applyBorder="1" applyAlignment="1">
      <alignment horizontal="center" vertical="center" wrapText="1"/>
    </xf>
    <xf numFmtId="3" fontId="7" fillId="0" borderId="6" xfId="6" applyNumberFormat="1" applyFont="1" applyFill="1" applyBorder="1" applyAlignment="1">
      <alignment horizontal="center" vertical="center" wrapText="1"/>
    </xf>
    <xf numFmtId="3" fontId="7" fillId="0" borderId="5" xfId="6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left" vertical="center" wrapText="1"/>
    </xf>
    <xf numFmtId="3" fontId="7" fillId="0" borderId="3" xfId="6" applyNumberFormat="1" applyFont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3" xfId="6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1" fontId="7" fillId="0" borderId="3" xfId="6" applyNumberFormat="1" applyFont="1" applyFill="1" applyBorder="1" applyAlignment="1">
      <alignment horizontal="center" vertical="center" wrapText="1"/>
    </xf>
    <xf numFmtId="0" fontId="7" fillId="3" borderId="2" xfId="25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4" borderId="2" xfId="25" applyFont="1" applyFill="1" applyBorder="1" applyAlignment="1">
      <alignment horizontal="center" vertical="center" wrapText="1"/>
    </xf>
    <xf numFmtId="167" fontId="7" fillId="0" borderId="1" xfId="24" applyNumberFormat="1" applyFont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left" vertical="center" wrapText="1"/>
    </xf>
    <xf numFmtId="3" fontId="7" fillId="0" borderId="14" xfId="6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7" fontId="7" fillId="0" borderId="2" xfId="25" applyNumberFormat="1" applyFont="1" applyBorder="1" applyAlignment="1">
      <alignment horizontal="center" vertical="center" wrapText="1"/>
    </xf>
    <xf numFmtId="167" fontId="7" fillId="0" borderId="14" xfId="25" applyNumberFormat="1" applyFont="1" applyBorder="1" applyAlignment="1">
      <alignment horizontal="center" vertical="center" wrapText="1"/>
    </xf>
    <xf numFmtId="167" fontId="7" fillId="0" borderId="3" xfId="25" applyNumberFormat="1" applyFont="1" applyBorder="1" applyAlignment="1">
      <alignment horizontal="center" vertical="center" wrapText="1"/>
    </xf>
    <xf numFmtId="167" fontId="7" fillId="0" borderId="2" xfId="5" applyNumberFormat="1" applyFont="1" applyBorder="1" applyAlignment="1">
      <alignment horizontal="center" vertical="center" wrapText="1"/>
    </xf>
    <xf numFmtId="167" fontId="7" fillId="0" borderId="14" xfId="5" applyNumberFormat="1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7" fillId="0" borderId="2" xfId="5" applyNumberFormat="1" applyFont="1" applyBorder="1" applyAlignment="1">
      <alignment horizontal="center" vertical="center" wrapText="1"/>
    </xf>
    <xf numFmtId="3" fontId="7" fillId="0" borderId="14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0" fontId="7" fillId="0" borderId="2" xfId="5" applyFont="1" applyBorder="1" applyAlignment="1" applyProtection="1">
      <alignment horizontal="center" vertical="center" wrapText="1"/>
      <protection locked="0"/>
    </xf>
    <xf numFmtId="0" fontId="7" fillId="0" borderId="14" xfId="5" applyFont="1" applyBorder="1" applyAlignment="1" applyProtection="1">
      <alignment horizontal="center" vertical="center" wrapText="1"/>
      <protection locked="0"/>
    </xf>
    <xf numFmtId="0" fontId="7" fillId="0" borderId="3" xfId="5" applyFont="1" applyBorder="1" applyAlignment="1" applyProtection="1">
      <alignment horizontal="center" vertical="center" wrapText="1"/>
      <protection locked="0"/>
    </xf>
    <xf numFmtId="0" fontId="7" fillId="4" borderId="2" xfId="5" applyFont="1" applyFill="1" applyBorder="1" applyAlignment="1">
      <alignment horizontal="center" vertical="center" wrapText="1"/>
    </xf>
    <xf numFmtId="0" fontId="7" fillId="4" borderId="14" xfId="5" applyFont="1" applyFill="1" applyBorder="1" applyAlignment="1">
      <alignment horizontal="center" vertical="center" wrapText="1"/>
    </xf>
    <xf numFmtId="0" fontId="7" fillId="4" borderId="3" xfId="5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 applyProtection="1">
      <alignment horizontal="center" vertical="center" wrapText="1"/>
      <protection locked="0"/>
    </xf>
    <xf numFmtId="0" fontId="7" fillId="0" borderId="2" xfId="5" applyFont="1" applyBorder="1" applyAlignment="1" applyProtection="1">
      <alignment horizontal="left" vertical="center" wrapText="1"/>
      <protection locked="0"/>
    </xf>
    <xf numFmtId="0" fontId="7" fillId="0" borderId="3" xfId="5" applyFont="1" applyBorder="1" applyAlignment="1" applyProtection="1">
      <alignment horizontal="left" vertical="center" wrapText="1"/>
      <protection locked="0"/>
    </xf>
    <xf numFmtId="0" fontId="7" fillId="4" borderId="2" xfId="5" applyFont="1" applyFill="1" applyBorder="1" applyAlignment="1" applyProtection="1">
      <alignment horizontal="center" vertical="center" wrapText="1"/>
      <protection locked="0"/>
    </xf>
    <xf numFmtId="0" fontId="7" fillId="4" borderId="3" xfId="5" applyFont="1" applyFill="1" applyBorder="1" applyAlignment="1" applyProtection="1">
      <alignment horizontal="center" vertical="center" wrapText="1"/>
      <protection locked="0"/>
    </xf>
    <xf numFmtId="0" fontId="7" fillId="3" borderId="2" xfId="5" applyFont="1" applyFill="1" applyBorder="1" applyAlignment="1" applyProtection="1">
      <alignment horizontal="center" vertical="center" wrapText="1"/>
      <protection locked="0"/>
    </xf>
    <xf numFmtId="0" fontId="7" fillId="3" borderId="3" xfId="5" applyFont="1" applyFill="1" applyBorder="1" applyAlignment="1" applyProtection="1">
      <alignment horizontal="center" vertical="center" wrapText="1"/>
      <protection locked="0"/>
    </xf>
    <xf numFmtId="0" fontId="7" fillId="3" borderId="1" xfId="5" applyFont="1" applyFill="1" applyBorder="1" applyAlignment="1">
      <alignment horizontal="center" vertical="center" wrapText="1"/>
    </xf>
    <xf numFmtId="0" fontId="7" fillId="4" borderId="11" xfId="6" applyFont="1" applyFill="1" applyBorder="1" applyAlignment="1">
      <alignment horizontal="left" vertical="center" wrapText="1"/>
    </xf>
    <xf numFmtId="0" fontId="7" fillId="4" borderId="12" xfId="6" applyFont="1" applyFill="1" applyBorder="1" applyAlignment="1">
      <alignment horizontal="left" vertical="center" wrapText="1"/>
    </xf>
    <xf numFmtId="0" fontId="7" fillId="4" borderId="13" xfId="6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 wrapText="1"/>
    </xf>
    <xf numFmtId="3" fontId="20" fillId="5" borderId="1" xfId="5" applyNumberFormat="1" applyFont="1" applyFill="1" applyBorder="1" applyAlignment="1">
      <alignment horizontal="center" vertical="center" wrapText="1"/>
    </xf>
    <xf numFmtId="0" fontId="7" fillId="3" borderId="2" xfId="6" applyFont="1" applyFill="1" applyBorder="1" applyAlignment="1">
      <alignment horizontal="center" vertical="center" wrapText="1"/>
    </xf>
    <xf numFmtId="0" fontId="7" fillId="3" borderId="3" xfId="6" applyFont="1" applyFill="1" applyBorder="1" applyAlignment="1">
      <alignment horizontal="center" vertical="center" wrapText="1"/>
    </xf>
    <xf numFmtId="167" fontId="7" fillId="0" borderId="1" xfId="25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3" fontId="20" fillId="0" borderId="2" xfId="5" applyNumberFormat="1" applyFont="1" applyBorder="1" applyAlignment="1">
      <alignment horizontal="left" vertical="center" wrapText="1"/>
    </xf>
    <xf numFmtId="3" fontId="20" fillId="0" borderId="14" xfId="5" applyNumberFormat="1" applyFont="1" applyBorder="1" applyAlignment="1">
      <alignment horizontal="left" vertical="center" wrapText="1"/>
    </xf>
    <xf numFmtId="3" fontId="20" fillId="0" borderId="3" xfId="5" applyNumberFormat="1" applyFont="1" applyBorder="1" applyAlignment="1">
      <alignment horizontal="left" vertical="center" wrapText="1"/>
    </xf>
    <xf numFmtId="0" fontId="7" fillId="0" borderId="1" xfId="5" applyFont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4" borderId="1" xfId="23" applyFont="1" applyFill="1" applyBorder="1" applyAlignment="1">
      <alignment horizontal="left" vertical="center" wrapText="1"/>
    </xf>
    <xf numFmtId="0" fontId="7" fillId="0" borderId="2" xfId="23" applyFont="1" applyBorder="1" applyAlignment="1">
      <alignment horizontal="left" vertical="center" wrapText="1"/>
    </xf>
    <xf numFmtId="0" fontId="7" fillId="0" borderId="3" xfId="23" applyFont="1" applyBorder="1" applyAlignment="1">
      <alignment horizontal="left" vertical="center" wrapText="1"/>
    </xf>
    <xf numFmtId="168" fontId="7" fillId="0" borderId="2" xfId="6" applyNumberFormat="1" applyFont="1" applyBorder="1" applyAlignment="1">
      <alignment horizontal="center" vertical="center" wrapText="1"/>
    </xf>
    <xf numFmtId="168" fontId="7" fillId="0" borderId="3" xfId="6" applyNumberFormat="1" applyFont="1" applyBorder="1" applyAlignment="1">
      <alignment horizontal="center" vertical="center" wrapText="1"/>
    </xf>
    <xf numFmtId="3" fontId="20" fillId="0" borderId="2" xfId="5" applyNumberFormat="1" applyFont="1" applyFill="1" applyBorder="1" applyAlignment="1">
      <alignment horizontal="center" vertical="center" wrapText="1"/>
    </xf>
    <xf numFmtId="3" fontId="20" fillId="0" borderId="14" xfId="5" applyNumberFormat="1" applyFont="1" applyFill="1" applyBorder="1" applyAlignment="1">
      <alignment horizontal="center" vertical="center" wrapText="1"/>
    </xf>
    <xf numFmtId="3" fontId="20" fillId="0" borderId="3" xfId="5" applyNumberFormat="1" applyFont="1" applyFill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3" fontId="20" fillId="5" borderId="2" xfId="5" applyNumberFormat="1" applyFont="1" applyFill="1" applyBorder="1" applyAlignment="1">
      <alignment horizontal="center" vertical="center" wrapText="1"/>
    </xf>
    <xf numFmtId="3" fontId="20" fillId="5" borderId="14" xfId="5" applyNumberFormat="1" applyFont="1" applyFill="1" applyBorder="1" applyAlignment="1">
      <alignment horizontal="center" vertical="center" wrapText="1"/>
    </xf>
    <xf numFmtId="3" fontId="20" fillId="5" borderId="3" xfId="5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0" borderId="1" xfId="5" applyFont="1" applyFill="1" applyBorder="1" applyAlignment="1" applyProtection="1">
      <alignment vertical="center" wrapText="1"/>
      <protection locked="0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5" borderId="14" xfId="6" applyNumberFormat="1" applyFont="1" applyFill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168" fontId="7" fillId="5" borderId="2" xfId="6" applyNumberFormat="1" applyFont="1" applyFill="1" applyBorder="1" applyAlignment="1">
      <alignment horizontal="center" vertical="center" wrapText="1"/>
    </xf>
    <xf numFmtId="168" fontId="7" fillId="5" borderId="14" xfId="6" applyNumberFormat="1" applyFont="1" applyFill="1" applyBorder="1" applyAlignment="1">
      <alignment horizontal="center" vertical="center" wrapText="1"/>
    </xf>
    <xf numFmtId="168" fontId="7" fillId="5" borderId="3" xfId="6" applyNumberFormat="1" applyFont="1" applyFill="1" applyBorder="1" applyAlignment="1">
      <alignment horizontal="center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1" fontId="7" fillId="5" borderId="14" xfId="6" applyNumberFormat="1" applyFont="1" applyFill="1" applyBorder="1" applyAlignment="1">
      <alignment horizontal="center" vertical="center" wrapText="1"/>
    </xf>
    <xf numFmtId="1" fontId="7" fillId="5" borderId="3" xfId="6" applyNumberFormat="1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left" vertical="center" wrapText="1"/>
    </xf>
    <xf numFmtId="3" fontId="7" fillId="5" borderId="14" xfId="6" applyNumberFormat="1" applyFont="1" applyFill="1" applyBorder="1" applyAlignment="1">
      <alignment horizontal="left" vertical="center" wrapText="1"/>
    </xf>
    <xf numFmtId="3" fontId="7" fillId="5" borderId="3" xfId="6" applyNumberFormat="1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4" borderId="2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0" fontId="7" fillId="0" borderId="2" xfId="25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3" borderId="2" xfId="5" applyFont="1" applyFill="1" applyBorder="1" applyAlignment="1">
      <alignment horizontal="center" vertical="center" wrapText="1"/>
    </xf>
    <xf numFmtId="0" fontId="7" fillId="3" borderId="14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0" borderId="14" xfId="5" applyFont="1" applyBorder="1" applyAlignment="1" applyProtection="1">
      <alignment horizontal="left" vertical="center" wrapText="1"/>
      <protection locked="0"/>
    </xf>
    <xf numFmtId="0" fontId="7" fillId="4" borderId="1" xfId="23" applyFont="1" applyFill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167" fontId="7" fillId="5" borderId="14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14" xfId="6" applyFont="1" applyBorder="1" applyAlignment="1">
      <alignment horizontal="left" vertical="center" wrapText="1"/>
    </xf>
    <xf numFmtId="0" fontId="7" fillId="0" borderId="3" xfId="6" applyFont="1" applyBorder="1" applyAlignment="1">
      <alignment horizontal="left" vertical="center" wrapText="1"/>
    </xf>
    <xf numFmtId="3" fontId="7" fillId="5" borderId="2" xfId="23" applyNumberFormat="1" applyFont="1" applyFill="1" applyBorder="1" applyAlignment="1">
      <alignment horizontal="center" vertical="center" wrapText="1"/>
    </xf>
    <xf numFmtId="3" fontId="7" fillId="5" borderId="3" xfId="23" applyNumberFormat="1" applyFont="1" applyFill="1" applyBorder="1" applyAlignment="1">
      <alignment horizontal="center" vertical="center" wrapText="1"/>
    </xf>
    <xf numFmtId="3" fontId="7" fillId="0" borderId="2" xfId="23" applyNumberFormat="1" applyFont="1" applyBorder="1" applyAlignment="1">
      <alignment horizontal="left" vertical="center" wrapText="1"/>
    </xf>
    <xf numFmtId="3" fontId="7" fillId="0" borderId="3" xfId="23" applyNumberFormat="1" applyFont="1" applyBorder="1" applyAlignment="1">
      <alignment horizontal="left" vertical="center" wrapText="1"/>
    </xf>
    <xf numFmtId="0" fontId="7" fillId="3" borderId="11" xfId="25" applyFont="1" applyFill="1" applyBorder="1" applyAlignment="1">
      <alignment horizontal="left" vertical="center" wrapText="1"/>
    </xf>
    <xf numFmtId="0" fontId="7" fillId="3" borderId="12" xfId="25" applyFont="1" applyFill="1" applyBorder="1" applyAlignment="1">
      <alignment horizontal="left" vertical="center" wrapText="1"/>
    </xf>
    <xf numFmtId="0" fontId="7" fillId="3" borderId="13" xfId="25" applyFont="1" applyFill="1" applyBorder="1" applyAlignment="1">
      <alignment horizontal="left" vertical="center" wrapText="1"/>
    </xf>
    <xf numFmtId="3" fontId="7" fillId="0" borderId="14" xfId="6" applyNumberFormat="1" applyFont="1" applyBorder="1" applyAlignment="1">
      <alignment horizontal="left" vertical="center" wrapText="1"/>
    </xf>
    <xf numFmtId="0" fontId="7" fillId="3" borderId="1" xfId="23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7" fontId="7" fillId="0" borderId="2" xfId="9" applyNumberFormat="1" applyFont="1" applyBorder="1" applyAlignment="1">
      <alignment horizontal="center" vertical="center" wrapText="1"/>
    </xf>
    <xf numFmtId="167" fontId="7" fillId="0" borderId="14" xfId="9" applyNumberFormat="1" applyFont="1" applyBorder="1" applyAlignment="1">
      <alignment horizontal="center" vertical="center" wrapText="1"/>
    </xf>
    <xf numFmtId="167" fontId="7" fillId="0" borderId="3" xfId="9" applyNumberFormat="1" applyFont="1" applyBorder="1" applyAlignment="1">
      <alignment horizontal="center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3" borderId="1" xfId="7" applyFont="1" applyFill="1" applyBorder="1" applyAlignment="1">
      <alignment horizontal="left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167" fontId="7" fillId="0" borderId="14" xfId="7" applyNumberFormat="1" applyFont="1" applyBorder="1" applyAlignment="1">
      <alignment horizontal="center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left" vertical="center" wrapText="1"/>
    </xf>
    <xf numFmtId="0" fontId="6" fillId="0" borderId="14" xfId="7" applyFont="1" applyBorder="1" applyAlignment="1">
      <alignment horizontal="left" vertical="center" wrapText="1"/>
    </xf>
    <xf numFmtId="0" fontId="6" fillId="0" borderId="3" xfId="7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22" fillId="0" borderId="1" xfId="6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20" fillId="5" borderId="2" xfId="0" applyNumberFormat="1" applyFont="1" applyFill="1" applyBorder="1" applyAlignment="1">
      <alignment horizontal="center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3" xfId="0" applyNumberFormat="1" applyFont="1" applyFill="1" applyBorder="1" applyAlignment="1">
      <alignment horizontal="center" vertical="center" wrapText="1"/>
    </xf>
    <xf numFmtId="1" fontId="7" fillId="0" borderId="14" xfId="6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left"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3" borderId="1" xfId="5" applyFont="1" applyFill="1" applyBorder="1" applyAlignment="1">
      <alignment horizontal="left" vertical="center" wrapText="1"/>
    </xf>
    <xf numFmtId="1" fontId="7" fillId="5" borderId="2" xfId="23" applyNumberFormat="1" applyFont="1" applyFill="1" applyBorder="1" applyAlignment="1">
      <alignment horizontal="center" vertical="center" wrapText="1"/>
    </xf>
    <xf numFmtId="1" fontId="7" fillId="5" borderId="3" xfId="23" applyNumberFormat="1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left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14" xfId="0" applyNumberFormat="1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0" fontId="7" fillId="10" borderId="11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8" fontId="7" fillId="0" borderId="2" xfId="0" applyNumberFormat="1" applyFont="1" applyFill="1" applyBorder="1" applyAlignment="1">
      <alignment horizontal="center" vertical="center" wrapText="1"/>
    </xf>
    <xf numFmtId="168" fontId="7" fillId="0" borderId="14" xfId="0" applyNumberFormat="1" applyFont="1" applyFill="1" applyBorder="1" applyAlignment="1">
      <alignment horizontal="center" vertical="center" wrapText="1"/>
    </xf>
    <xf numFmtId="168" fontId="7" fillId="0" borderId="3" xfId="0" applyNumberFormat="1" applyFont="1" applyFill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left" vertical="center" wrapText="1"/>
    </xf>
    <xf numFmtId="0" fontId="7" fillId="3" borderId="12" xfId="6" applyFont="1" applyFill="1" applyBorder="1" applyAlignment="1">
      <alignment horizontal="left" vertical="center" wrapText="1"/>
    </xf>
    <xf numFmtId="0" fontId="7" fillId="3" borderId="13" xfId="6" applyFont="1" applyFill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2" xfId="25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textRotation="90" wrapText="1"/>
    </xf>
    <xf numFmtId="167" fontId="7" fillId="0" borderId="3" xfId="0" applyNumberFormat="1" applyFont="1" applyBorder="1" applyAlignment="1">
      <alignment horizontal="center" vertical="center" textRotation="90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7" fillId="4" borderId="1" xfId="22" applyFont="1" applyFill="1" applyBorder="1" applyAlignment="1">
      <alignment horizontal="left" vertical="center" wrapText="1"/>
    </xf>
    <xf numFmtId="0" fontId="11" fillId="0" borderId="1" xfId="22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7" fillId="0" borderId="1" xfId="25" applyNumberFormat="1" applyFont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center" vertical="center" wrapText="1"/>
    </xf>
    <xf numFmtId="3" fontId="7" fillId="0" borderId="14" xfId="25" applyNumberFormat="1" applyFont="1" applyBorder="1" applyAlignment="1">
      <alignment horizontal="center" vertical="center" wrapText="1"/>
    </xf>
    <xf numFmtId="3" fontId="7" fillId="0" borderId="3" xfId="25" applyNumberFormat="1" applyFont="1" applyBorder="1" applyAlignment="1">
      <alignment horizontal="center" vertical="center" wrapText="1"/>
    </xf>
    <xf numFmtId="0" fontId="18" fillId="8" borderId="11" xfId="25" applyFont="1" applyFill="1" applyBorder="1" applyAlignment="1">
      <alignment horizontal="left" vertical="center" wrapText="1"/>
    </xf>
    <xf numFmtId="0" fontId="18" fillId="8" borderId="12" xfId="25" applyFont="1" applyFill="1" applyBorder="1" applyAlignment="1">
      <alignment horizontal="left" vertical="center" wrapText="1"/>
    </xf>
    <xf numFmtId="0" fontId="18" fillId="8" borderId="13" xfId="25" applyFont="1" applyFill="1" applyBorder="1" applyAlignment="1">
      <alignment horizontal="left" vertical="center" wrapText="1"/>
    </xf>
    <xf numFmtId="0" fontId="7" fillId="3" borderId="14" xfId="25" applyFont="1" applyFill="1" applyBorder="1" applyAlignment="1">
      <alignment horizontal="center" vertical="center" wrapText="1"/>
    </xf>
    <xf numFmtId="0" fontId="7" fillId="3" borderId="3" xfId="25" applyFont="1" applyFill="1" applyBorder="1" applyAlignment="1">
      <alignment horizontal="center" vertical="center" wrapText="1"/>
    </xf>
    <xf numFmtId="0" fontId="7" fillId="4" borderId="14" xfId="25" applyFont="1" applyFill="1" applyBorder="1" applyAlignment="1">
      <alignment horizontal="center" vertical="center" wrapText="1"/>
    </xf>
    <xf numFmtId="0" fontId="7" fillId="4" borderId="3" xfId="25" applyFont="1" applyFill="1" applyBorder="1" applyAlignment="1">
      <alignment horizontal="center" vertical="center" wrapText="1"/>
    </xf>
    <xf numFmtId="0" fontId="7" fillId="0" borderId="14" xfId="25" applyFont="1" applyBorder="1" applyAlignment="1">
      <alignment horizontal="center" vertical="center" wrapText="1"/>
    </xf>
    <xf numFmtId="0" fontId="7" fillId="0" borderId="3" xfId="25" applyFont="1" applyBorder="1" applyAlignment="1">
      <alignment horizontal="center" vertical="center" wrapText="1"/>
    </xf>
    <xf numFmtId="0" fontId="7" fillId="0" borderId="14" xfId="25" applyFont="1" applyBorder="1" applyAlignment="1">
      <alignment horizontal="left" vertical="center" wrapText="1"/>
    </xf>
    <xf numFmtId="0" fontId="7" fillId="0" borderId="3" xfId="25" applyFont="1" applyBorder="1" applyAlignment="1">
      <alignment horizontal="left" vertical="center" wrapText="1"/>
    </xf>
    <xf numFmtId="3" fontId="7" fillId="0" borderId="2" xfId="22" applyNumberFormat="1" applyFont="1" applyFill="1" applyBorder="1" applyAlignment="1">
      <alignment horizontal="center" vertical="center" wrapText="1"/>
    </xf>
    <xf numFmtId="3" fontId="7" fillId="0" borderId="3" xfId="22" applyNumberFormat="1" applyFont="1" applyFill="1" applyBorder="1" applyAlignment="1">
      <alignment horizontal="center" vertical="center" wrapText="1"/>
    </xf>
    <xf numFmtId="0" fontId="7" fillId="0" borderId="1" xfId="5" applyFont="1" applyBorder="1" applyAlignment="1" applyProtection="1">
      <alignment vertical="center" wrapText="1"/>
      <protection locked="0"/>
    </xf>
    <xf numFmtId="3" fontId="7" fillId="0" borderId="2" xfId="25" applyNumberFormat="1" applyFont="1" applyFill="1" applyBorder="1" applyAlignment="1">
      <alignment horizontal="center" vertical="center" wrapText="1"/>
    </xf>
    <xf numFmtId="0" fontId="7" fillId="4" borderId="2" xfId="23" applyFont="1" applyFill="1" applyBorder="1" applyAlignment="1">
      <alignment horizontal="center" vertical="center" wrapText="1"/>
    </xf>
    <xf numFmtId="0" fontId="7" fillId="4" borderId="3" xfId="23" applyFont="1" applyFill="1" applyBorder="1" applyAlignment="1">
      <alignment horizontal="center" vertical="center" wrapText="1"/>
    </xf>
    <xf numFmtId="167" fontId="7" fillId="0" borderId="2" xfId="23" applyNumberFormat="1" applyFont="1" applyBorder="1" applyAlignment="1">
      <alignment horizontal="center" vertical="center" wrapText="1"/>
    </xf>
    <xf numFmtId="167" fontId="7" fillId="0" borderId="3" xfId="23" applyNumberFormat="1" applyFont="1" applyBorder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0" fontId="7" fillId="4" borderId="11" xfId="25" applyFont="1" applyFill="1" applyBorder="1" applyAlignment="1">
      <alignment horizontal="left" vertical="center" wrapText="1"/>
    </xf>
    <xf numFmtId="0" fontId="7" fillId="4" borderId="12" xfId="25" applyFont="1" applyFill="1" applyBorder="1" applyAlignment="1">
      <alignment horizontal="left" vertical="center" wrapText="1"/>
    </xf>
    <xf numFmtId="0" fontId="7" fillId="4" borderId="13" xfId="25" applyFont="1" applyFill="1" applyBorder="1" applyAlignment="1">
      <alignment horizontal="left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0" fontId="7" fillId="2" borderId="1" xfId="22" applyFont="1" applyFill="1" applyBorder="1" applyAlignment="1">
      <alignment horizontal="left" vertical="center" wrapText="1"/>
    </xf>
    <xf numFmtId="0" fontId="7" fillId="3" borderId="1" xfId="22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168" fontId="7" fillId="0" borderId="14" xfId="6" applyNumberFormat="1" applyFont="1" applyBorder="1" applyAlignment="1">
      <alignment horizontal="center" vertical="center" wrapText="1"/>
    </xf>
    <xf numFmtId="0" fontId="7" fillId="4" borderId="14" xfId="6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20" fillId="5" borderId="2" xfId="0" applyNumberFormat="1" applyFont="1" applyFill="1" applyBorder="1" applyAlignment="1">
      <alignment horizontal="left" vertical="center" wrapText="1"/>
    </xf>
    <xf numFmtId="3" fontId="20" fillId="5" borderId="3" xfId="0" applyNumberFormat="1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3" fontId="20" fillId="0" borderId="2" xfId="0" applyNumberFormat="1" applyFont="1" applyBorder="1" applyAlignment="1">
      <alignment horizontal="left" vertical="center" wrapText="1"/>
    </xf>
    <xf numFmtId="3" fontId="20" fillId="0" borderId="14" xfId="0" applyNumberFormat="1" applyFont="1" applyBorder="1" applyAlignment="1">
      <alignment horizontal="left" vertical="center" wrapText="1"/>
    </xf>
    <xf numFmtId="3" fontId="20" fillId="0" borderId="3" xfId="0" applyNumberFormat="1" applyFont="1" applyBorder="1" applyAlignment="1">
      <alignment horizontal="left" vertical="center" wrapText="1"/>
    </xf>
    <xf numFmtId="3" fontId="7" fillId="0" borderId="2" xfId="7" applyNumberFormat="1" applyFont="1" applyFill="1" applyBorder="1" applyAlignment="1">
      <alignment horizontal="center" vertical="center" wrapText="1"/>
    </xf>
    <xf numFmtId="3" fontId="7" fillId="0" borderId="14" xfId="7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14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left" vertical="center" wrapText="1"/>
    </xf>
    <xf numFmtId="0" fontId="7" fillId="0" borderId="2" xfId="5" applyFont="1" applyBorder="1" applyAlignment="1" applyProtection="1">
      <alignment vertical="center" wrapText="1"/>
      <protection locked="0"/>
    </xf>
    <xf numFmtId="0" fontId="7" fillId="0" borderId="14" xfId="5" applyFont="1" applyBorder="1" applyAlignment="1" applyProtection="1">
      <alignment vertical="center" wrapText="1"/>
      <protection locked="0"/>
    </xf>
    <xf numFmtId="0" fontId="7" fillId="0" borderId="3" xfId="5" applyFont="1" applyBorder="1" applyAlignment="1" applyProtection="1">
      <alignment vertical="center" wrapText="1"/>
      <protection locked="0"/>
    </xf>
    <xf numFmtId="0" fontId="7" fillId="3" borderId="10" xfId="0" applyFont="1" applyFill="1" applyBorder="1" applyAlignment="1">
      <alignment horizontal="left" vertical="center" wrapText="1"/>
    </xf>
    <xf numFmtId="168" fontId="7" fillId="0" borderId="2" xfId="6" applyNumberFormat="1" applyFont="1" applyFill="1" applyBorder="1" applyAlignment="1">
      <alignment horizontal="center" vertical="center" wrapText="1"/>
    </xf>
    <xf numFmtId="168" fontId="7" fillId="0" borderId="3" xfId="6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left" vertical="center" wrapText="1"/>
    </xf>
    <xf numFmtId="3" fontId="7" fillId="0" borderId="3" xfId="7" applyNumberFormat="1" applyFont="1" applyFill="1" applyBorder="1" applyAlignment="1">
      <alignment horizontal="center" vertical="center" wrapText="1"/>
    </xf>
    <xf numFmtId="0" fontId="6" fillId="0" borderId="14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167" fontId="6" fillId="0" borderId="14" xfId="7" applyNumberFormat="1" applyFont="1" applyBorder="1" applyAlignment="1">
      <alignment horizontal="center" vertical="center" wrapText="1"/>
    </xf>
    <xf numFmtId="167" fontId="6" fillId="0" borderId="3" xfId="7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0" fontId="6" fillId="0" borderId="14" xfId="7" applyFont="1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  <xf numFmtId="168" fontId="7" fillId="4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0" borderId="3" xfId="7" applyFont="1" applyBorder="1" applyAlignment="1">
      <alignment horizontal="left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3" fontId="7" fillId="0" borderId="3" xfId="7" applyNumberFormat="1" applyFont="1" applyBorder="1" applyAlignment="1">
      <alignment horizontal="left" vertical="center" wrapText="1"/>
    </xf>
    <xf numFmtId="3" fontId="7" fillId="5" borderId="14" xfId="23" applyNumberFormat="1" applyFont="1" applyFill="1" applyBorder="1" applyAlignment="1">
      <alignment horizontal="center" vertical="center" wrapText="1"/>
    </xf>
    <xf numFmtId="167" fontId="7" fillId="5" borderId="2" xfId="23" applyNumberFormat="1" applyFont="1" applyFill="1" applyBorder="1" applyAlignment="1">
      <alignment horizontal="center" vertical="center" wrapText="1"/>
    </xf>
    <xf numFmtId="167" fontId="7" fillId="5" borderId="14" xfId="23" applyNumberFormat="1" applyFont="1" applyFill="1" applyBorder="1" applyAlignment="1">
      <alignment horizontal="center" vertical="center" wrapText="1"/>
    </xf>
    <xf numFmtId="167" fontId="7" fillId="5" borderId="3" xfId="23" applyNumberFormat="1" applyFont="1" applyFill="1" applyBorder="1" applyAlignment="1">
      <alignment horizontal="center" vertical="center" wrapText="1"/>
    </xf>
    <xf numFmtId="1" fontId="7" fillId="5" borderId="1" xfId="23" applyNumberFormat="1" applyFont="1" applyFill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left" vertical="center" wrapText="1"/>
    </xf>
    <xf numFmtId="3" fontId="7" fillId="0" borderId="9" xfId="6" applyNumberFormat="1" applyFont="1" applyBorder="1" applyAlignment="1">
      <alignment horizontal="center" vertical="center" wrapText="1"/>
    </xf>
    <xf numFmtId="3" fontId="7" fillId="0" borderId="10" xfId="6" applyNumberFormat="1" applyFont="1" applyBorder="1" applyAlignment="1">
      <alignment horizontal="center" vertical="center" wrapText="1"/>
    </xf>
    <xf numFmtId="0" fontId="7" fillId="0" borderId="11" xfId="25" applyFont="1" applyFill="1" applyBorder="1" applyAlignment="1">
      <alignment horizontal="center" vertical="center" wrapText="1"/>
    </xf>
    <xf numFmtId="0" fontId="7" fillId="0" borderId="12" xfId="25" applyFont="1" applyFill="1" applyBorder="1" applyAlignment="1">
      <alignment horizontal="center" vertical="center" wrapText="1"/>
    </xf>
    <xf numFmtId="0" fontId="7" fillId="0" borderId="13" xfId="25" applyFont="1" applyFill="1" applyBorder="1" applyAlignment="1">
      <alignment horizontal="center" vertical="center" wrapText="1"/>
    </xf>
    <xf numFmtId="0" fontId="7" fillId="2" borderId="11" xfId="25" applyFont="1" applyFill="1" applyBorder="1" applyAlignment="1">
      <alignment horizontal="left" vertical="center" wrapText="1"/>
    </xf>
    <xf numFmtId="0" fontId="7" fillId="2" borderId="12" xfId="25" applyFont="1" applyFill="1" applyBorder="1" applyAlignment="1">
      <alignment horizontal="left" vertical="center" wrapText="1"/>
    </xf>
    <xf numFmtId="0" fontId="7" fillId="2" borderId="13" xfId="25" applyFont="1" applyFill="1" applyBorder="1" applyAlignment="1">
      <alignment horizontal="left" vertical="center" wrapText="1"/>
    </xf>
    <xf numFmtId="0" fontId="7" fillId="3" borderId="14" xfId="5" applyFont="1" applyFill="1" applyBorder="1" applyAlignment="1" applyProtection="1">
      <alignment horizontal="center" vertical="center" wrapText="1"/>
      <protection locked="0"/>
    </xf>
    <xf numFmtId="0" fontId="7" fillId="4" borderId="14" xfId="5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left" vertical="center" wrapText="1"/>
    </xf>
    <xf numFmtId="0" fontId="11" fillId="9" borderId="11" xfId="25" applyFont="1" applyFill="1" applyBorder="1" applyAlignment="1">
      <alignment horizontal="center" vertical="center" wrapText="1"/>
    </xf>
    <xf numFmtId="0" fontId="11" fillId="9" borderId="12" xfId="25" applyFont="1" applyFill="1" applyBorder="1" applyAlignment="1">
      <alignment horizontal="center" vertical="center" wrapText="1"/>
    </xf>
    <xf numFmtId="0" fontId="11" fillId="9" borderId="13" xfId="25" applyFont="1" applyFill="1" applyBorder="1" applyAlignment="1">
      <alignment horizontal="center" vertical="center" wrapText="1"/>
    </xf>
    <xf numFmtId="0" fontId="7" fillId="3" borderId="14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left" vertical="center" wrapText="1"/>
    </xf>
    <xf numFmtId="0" fontId="7" fillId="2" borderId="12" xfId="6" applyFont="1" applyFill="1" applyBorder="1" applyAlignment="1">
      <alignment horizontal="left" vertical="center" wrapText="1"/>
    </xf>
    <xf numFmtId="0" fontId="7" fillId="2" borderId="13" xfId="6" applyFont="1" applyFill="1" applyBorder="1" applyAlignment="1">
      <alignment horizontal="left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center" wrapText="1"/>
    </xf>
    <xf numFmtId="0" fontId="7" fillId="3" borderId="2" xfId="23" applyFont="1" applyFill="1" applyBorder="1" applyAlignment="1">
      <alignment horizontal="center" vertical="center" wrapText="1"/>
    </xf>
    <xf numFmtId="0" fontId="7" fillId="3" borderId="14" xfId="23" applyFont="1" applyFill="1" applyBorder="1" applyAlignment="1">
      <alignment horizontal="center" vertical="center" wrapText="1"/>
    </xf>
    <xf numFmtId="0" fontId="7" fillId="3" borderId="3" xfId="23" applyFont="1" applyFill="1" applyBorder="1" applyAlignment="1">
      <alignment horizontal="center" vertical="center" wrapText="1"/>
    </xf>
    <xf numFmtId="0" fontId="7" fillId="4" borderId="14" xfId="23" applyFont="1" applyFill="1" applyBorder="1" applyAlignment="1">
      <alignment horizontal="center" vertical="center" wrapText="1"/>
    </xf>
    <xf numFmtId="0" fontId="7" fillId="0" borderId="2" xfId="23" applyFont="1" applyBorder="1" applyAlignment="1">
      <alignment horizontal="center" vertical="center" wrapText="1"/>
    </xf>
    <xf numFmtId="0" fontId="7" fillId="0" borderId="14" xfId="23" applyFont="1" applyBorder="1" applyAlignment="1">
      <alignment horizontal="center" vertical="center" wrapText="1"/>
    </xf>
    <xf numFmtId="0" fontId="7" fillId="0" borderId="3" xfId="23" applyFont="1" applyBorder="1" applyAlignment="1">
      <alignment horizontal="center" vertical="center" wrapText="1"/>
    </xf>
    <xf numFmtId="3" fontId="7" fillId="0" borderId="14" xfId="23" applyNumberFormat="1" applyFont="1" applyBorder="1" applyAlignment="1">
      <alignment horizontal="left" vertical="center" wrapText="1"/>
    </xf>
    <xf numFmtId="0" fontId="7" fillId="2" borderId="1" xfId="23" applyFont="1" applyFill="1" applyBorder="1" applyAlignment="1">
      <alignment horizontal="left" vertical="center" wrapText="1"/>
    </xf>
    <xf numFmtId="0" fontId="7" fillId="0" borderId="2" xfId="22" applyFont="1" applyFill="1" applyBorder="1" applyAlignment="1">
      <alignment horizontal="left" vertical="center" wrapText="1"/>
    </xf>
    <xf numFmtId="0" fontId="7" fillId="0" borderId="3" xfId="22" applyFont="1" applyFill="1" applyBorder="1" applyAlignment="1">
      <alignment horizontal="left" vertical="center" wrapText="1"/>
    </xf>
    <xf numFmtId="0" fontId="7" fillId="0" borderId="1" xfId="5" applyFont="1" applyBorder="1" applyAlignment="1" applyProtection="1">
      <alignment horizontal="left" vertical="center" wrapText="1"/>
      <protection locked="0"/>
    </xf>
    <xf numFmtId="0" fontId="7" fillId="0" borderId="2" xfId="22" applyFont="1" applyBorder="1" applyAlignment="1">
      <alignment horizontal="center" vertical="center" wrapText="1"/>
    </xf>
    <xf numFmtId="0" fontId="7" fillId="0" borderId="3" xfId="22" applyFont="1" applyBorder="1" applyAlignment="1">
      <alignment horizontal="center" vertical="center" wrapText="1"/>
    </xf>
    <xf numFmtId="0" fontId="7" fillId="4" borderId="2" xfId="22" applyFont="1" applyFill="1" applyBorder="1" applyAlignment="1">
      <alignment horizontal="center" vertical="center" wrapText="1"/>
    </xf>
    <xf numFmtId="0" fontId="7" fillId="4" borderId="3" xfId="22" applyFont="1" applyFill="1" applyBorder="1" applyAlignment="1">
      <alignment horizontal="center" vertical="center" wrapText="1"/>
    </xf>
    <xf numFmtId="0" fontId="7" fillId="3" borderId="2" xfId="22" applyFont="1" applyFill="1" applyBorder="1" applyAlignment="1">
      <alignment horizontal="center" vertical="center" wrapText="1"/>
    </xf>
    <xf numFmtId="0" fontId="7" fillId="3" borderId="3" xfId="22" applyFont="1" applyFill="1" applyBorder="1" applyAlignment="1">
      <alignment horizontal="center" vertical="center" wrapText="1"/>
    </xf>
    <xf numFmtId="167" fontId="7" fillId="0" borderId="2" xfId="22" applyNumberFormat="1" applyFont="1" applyBorder="1" applyAlignment="1">
      <alignment horizontal="center" vertical="center" wrapText="1"/>
    </xf>
    <xf numFmtId="167" fontId="7" fillId="0" borderId="3" xfId="22" applyNumberFormat="1" applyFont="1" applyBorder="1" applyAlignment="1">
      <alignment horizontal="center" vertical="center" wrapText="1"/>
    </xf>
    <xf numFmtId="0" fontId="7" fillId="0" borderId="14" xfId="7" applyFont="1" applyBorder="1" applyAlignment="1">
      <alignment horizontal="center" vertical="center" wrapText="1"/>
    </xf>
    <xf numFmtId="0" fontId="7" fillId="4" borderId="14" xfId="7" applyFont="1" applyFill="1" applyBorder="1" applyAlignment="1">
      <alignment horizontal="center" vertical="center" wrapText="1"/>
    </xf>
    <xf numFmtId="0" fontId="7" fillId="3" borderId="14" xfId="7" applyFont="1" applyFill="1" applyBorder="1" applyAlignment="1">
      <alignment horizontal="center" vertical="center" wrapText="1"/>
    </xf>
    <xf numFmtId="168" fontId="7" fillId="0" borderId="2" xfId="7" applyNumberFormat="1" applyFont="1" applyBorder="1" applyAlignment="1">
      <alignment horizontal="center" vertical="center" wrapText="1"/>
    </xf>
    <xf numFmtId="168" fontId="7" fillId="0" borderId="14" xfId="7" applyNumberFormat="1" applyFont="1" applyBorder="1" applyAlignment="1">
      <alignment horizontal="center" vertical="center" wrapText="1"/>
    </xf>
    <xf numFmtId="168" fontId="7" fillId="0" borderId="3" xfId="7" applyNumberFormat="1" applyFont="1" applyBorder="1" applyAlignment="1">
      <alignment horizontal="center" vertical="center" wrapText="1"/>
    </xf>
    <xf numFmtId="0" fontId="11" fillId="0" borderId="11" xfId="25" applyFont="1" applyBorder="1" applyAlignment="1">
      <alignment horizontal="center" vertical="center" wrapText="1"/>
    </xf>
    <xf numFmtId="0" fontId="11" fillId="0" borderId="12" xfId="25" applyFont="1" applyBorder="1" applyAlignment="1">
      <alignment horizontal="center" vertical="center" wrapText="1"/>
    </xf>
    <xf numFmtId="0" fontId="11" fillId="0" borderId="13" xfId="25" applyFont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left" vertical="center" wrapText="1"/>
    </xf>
    <xf numFmtId="0" fontId="11" fillId="0" borderId="11" xfId="6" applyFont="1" applyBorder="1" applyAlignment="1">
      <alignment horizontal="center" vertical="center" wrapText="1"/>
    </xf>
    <xf numFmtId="0" fontId="11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horizontal="center" vertical="center" wrapText="1"/>
    </xf>
    <xf numFmtId="3" fontId="19" fillId="0" borderId="14" xfId="6" applyNumberFormat="1" applyFont="1" applyBorder="1" applyAlignment="1">
      <alignment horizontal="center" vertical="center" wrapText="1"/>
    </xf>
    <xf numFmtId="3" fontId="19" fillId="0" borderId="3" xfId="6" applyNumberFormat="1" applyFont="1" applyBorder="1" applyAlignment="1">
      <alignment horizontal="center" vertical="center" wrapText="1"/>
    </xf>
    <xf numFmtId="3" fontId="7" fillId="0" borderId="2" xfId="23" applyNumberFormat="1" applyFont="1" applyBorder="1" applyAlignment="1">
      <alignment horizontal="center" vertical="center" wrapText="1"/>
    </xf>
    <xf numFmtId="3" fontId="7" fillId="0" borderId="3" xfId="23" applyNumberFormat="1" applyFont="1" applyBorder="1" applyAlignment="1">
      <alignment horizontal="center" vertical="center" wrapText="1"/>
    </xf>
    <xf numFmtId="3" fontId="7" fillId="0" borderId="14" xfId="23" applyNumberFormat="1" applyFont="1" applyBorder="1" applyAlignment="1">
      <alignment horizontal="center" vertical="center" wrapText="1"/>
    </xf>
    <xf numFmtId="0" fontId="7" fillId="0" borderId="14" xfId="23" applyFont="1" applyBorder="1" applyAlignment="1">
      <alignment horizontal="left" vertical="center" wrapText="1"/>
    </xf>
    <xf numFmtId="1" fontId="7" fillId="5" borderId="14" xfId="23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 wrapText="1"/>
    </xf>
    <xf numFmtId="0" fontId="7" fillId="0" borderId="14" xfId="6" applyFont="1" applyFill="1" applyBorder="1" applyAlignment="1">
      <alignment horizontal="left" vertical="center" wrapText="1"/>
    </xf>
    <xf numFmtId="0" fontId="7" fillId="0" borderId="3" xfId="6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3" fontId="20" fillId="5" borderId="14" xfId="0" applyNumberFormat="1" applyFont="1" applyFill="1" applyBorder="1" applyAlignment="1">
      <alignment horizontal="left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14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14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14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3" fontId="7" fillId="0" borderId="14" xfId="3" applyNumberFormat="1" applyFont="1" applyBorder="1" applyAlignment="1">
      <alignment horizontal="center" vertical="center" wrapText="1"/>
    </xf>
    <xf numFmtId="3" fontId="7" fillId="0" borderId="3" xfId="3" applyNumberFormat="1" applyFont="1" applyBorder="1" applyAlignment="1">
      <alignment horizontal="center" vertical="center" wrapText="1"/>
    </xf>
    <xf numFmtId="167" fontId="7" fillId="0" borderId="2" xfId="3" applyNumberFormat="1" applyFont="1" applyBorder="1" applyAlignment="1">
      <alignment horizontal="center" vertical="center" wrapText="1"/>
    </xf>
    <xf numFmtId="167" fontId="7" fillId="0" borderId="14" xfId="3" applyNumberFormat="1" applyFont="1" applyBorder="1" applyAlignment="1">
      <alignment horizontal="center" vertical="center" wrapText="1"/>
    </xf>
    <xf numFmtId="167" fontId="7" fillId="0" borderId="3" xfId="3" applyNumberFormat="1" applyFont="1" applyBorder="1" applyAlignment="1">
      <alignment horizontal="center" vertical="center" wrapText="1"/>
    </xf>
    <xf numFmtId="0" fontId="7" fillId="0" borderId="9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7" fillId="0" borderId="10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167" fontId="7" fillId="0" borderId="2" xfId="6" applyNumberFormat="1" applyFont="1" applyFill="1" applyBorder="1" applyAlignment="1">
      <alignment horizontal="center" vertical="center" wrapText="1"/>
    </xf>
    <xf numFmtId="167" fontId="7" fillId="0" borderId="14" xfId="6" applyNumberFormat="1" applyFont="1" applyFill="1" applyBorder="1" applyAlignment="1">
      <alignment horizontal="center" vertical="center" wrapText="1"/>
    </xf>
    <xf numFmtId="167" fontId="7" fillId="0" borderId="3" xfId="6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14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1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7" fillId="8" borderId="11" xfId="6" applyFont="1" applyFill="1" applyBorder="1" applyAlignment="1">
      <alignment horizontal="left" vertical="center" wrapText="1"/>
    </xf>
    <xf numFmtId="0" fontId="7" fillId="8" borderId="12" xfId="6" applyFont="1" applyFill="1" applyBorder="1" applyAlignment="1">
      <alignment horizontal="left" vertical="center" wrapText="1"/>
    </xf>
    <xf numFmtId="0" fontId="7" fillId="8" borderId="13" xfId="6" applyFont="1" applyFill="1" applyBorder="1" applyAlignment="1">
      <alignment horizontal="left" vertical="center" wrapText="1"/>
    </xf>
    <xf numFmtId="167" fontId="7" fillId="0" borderId="1" xfId="25" applyNumberFormat="1" applyFont="1" applyBorder="1" applyAlignment="1">
      <alignment horizontal="center" vertical="center" wrapText="1"/>
    </xf>
    <xf numFmtId="3" fontId="7" fillId="0" borderId="2" xfId="22" applyNumberFormat="1" applyFont="1" applyBorder="1" applyAlignment="1">
      <alignment horizontal="center" vertical="center" wrapText="1"/>
    </xf>
    <xf numFmtId="3" fontId="7" fillId="0" borderId="3" xfId="22" applyNumberFormat="1" applyFont="1" applyBorder="1" applyAlignment="1">
      <alignment horizontal="center" vertical="center" wrapText="1"/>
    </xf>
    <xf numFmtId="3" fontId="7" fillId="5" borderId="1" xfId="5" applyNumberFormat="1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</cellXfs>
  <cellStyles count="73">
    <cellStyle name="Įprastas" xfId="0" builtinId="0"/>
    <cellStyle name="Įprastas 10" xfId="25" xr:uid="{00000000-0005-0000-0000-000001000000}"/>
    <cellStyle name="Įprastas 10 2" xfId="36" xr:uid="{00000000-0005-0000-0000-000002000000}"/>
    <cellStyle name="Įprastas 10 2 2" xfId="48" xr:uid="{00000000-0005-0000-0000-000003000000}"/>
    <cellStyle name="Įprastas 10 2 2 2" xfId="72" xr:uid="{00000000-0005-0000-0000-000004000000}"/>
    <cellStyle name="Įprastas 10 2 3" xfId="60" xr:uid="{00000000-0005-0000-0000-000005000000}"/>
    <cellStyle name="Įprastas 10 3" xfId="41" xr:uid="{00000000-0005-0000-0000-000006000000}"/>
    <cellStyle name="Įprastas 10 3 2" xfId="65" xr:uid="{00000000-0005-0000-0000-000007000000}"/>
    <cellStyle name="Įprastas 10 4" xfId="53" xr:uid="{00000000-0005-0000-0000-000008000000}"/>
    <cellStyle name="Įprastas 2" xfId="1" xr:uid="{00000000-0005-0000-0000-000009000000}"/>
    <cellStyle name="Įprastas 2 2" xfId="7" xr:uid="{00000000-0005-0000-0000-00000A000000}"/>
    <cellStyle name="Įprastas 3" xfId="3" xr:uid="{00000000-0005-0000-0000-00000B000000}"/>
    <cellStyle name="Įprastas 4" xfId="5" xr:uid="{00000000-0005-0000-0000-00000C000000}"/>
    <cellStyle name="Įprastas 5" xfId="6" xr:uid="{00000000-0005-0000-0000-00000D000000}"/>
    <cellStyle name="Įprastas 5 2" xfId="8" xr:uid="{00000000-0005-0000-0000-00000E000000}"/>
    <cellStyle name="Įprastas 5 2 2" xfId="28" xr:uid="{00000000-0005-0000-0000-00000F000000}"/>
    <cellStyle name="Įprastas 5 3" xfId="23" xr:uid="{00000000-0005-0000-0000-000010000000}"/>
    <cellStyle name="Įprastas 6" xfId="14" xr:uid="{00000000-0005-0000-0000-000011000000}"/>
    <cellStyle name="Įprastas 6 2" xfId="17" xr:uid="{00000000-0005-0000-0000-000012000000}"/>
    <cellStyle name="Įprastas 6 2 2" xfId="19" xr:uid="{00000000-0005-0000-0000-000013000000}"/>
    <cellStyle name="Įprastas 7" xfId="16" xr:uid="{00000000-0005-0000-0000-000014000000}"/>
    <cellStyle name="Įprastas 8" xfId="11" xr:uid="{00000000-0005-0000-0000-000015000000}"/>
    <cellStyle name="Įprastas 8 2" xfId="21" xr:uid="{00000000-0005-0000-0000-000016000000}"/>
    <cellStyle name="Įprastas 9" xfId="22" xr:uid="{00000000-0005-0000-0000-000017000000}"/>
    <cellStyle name="Įprastas 9 2" xfId="26" xr:uid="{00000000-0005-0000-0000-000018000000}"/>
    <cellStyle name="Įprastas 9 3" xfId="40" xr:uid="{00000000-0005-0000-0000-000019000000}"/>
    <cellStyle name="Įprastas 9 3 2" xfId="64" xr:uid="{00000000-0005-0000-0000-00001A000000}"/>
    <cellStyle name="Įprastas 9 4" xfId="52" xr:uid="{00000000-0005-0000-0000-00001B000000}"/>
    <cellStyle name="Kablelis" xfId="24" builtinId="3"/>
    <cellStyle name="Kablelis 2" xfId="9" xr:uid="{00000000-0005-0000-0000-00001D000000}"/>
    <cellStyle name="Kablelis 3" xfId="20" xr:uid="{00000000-0005-0000-0000-00001E000000}"/>
    <cellStyle name="Kablelis 4" xfId="12" xr:uid="{00000000-0005-0000-0000-00001F000000}"/>
    <cellStyle name="Kablelis 5" xfId="10" xr:uid="{00000000-0005-0000-0000-000020000000}"/>
    <cellStyle name="Kablelis 5 2" xfId="29" xr:uid="{00000000-0005-0000-0000-000021000000}"/>
    <cellStyle name="Kablelis 5 2 2" xfId="42" xr:uid="{00000000-0005-0000-0000-000022000000}"/>
    <cellStyle name="Kablelis 5 2 2 2" xfId="66" xr:uid="{00000000-0005-0000-0000-000023000000}"/>
    <cellStyle name="Kablelis 5 2 3" xfId="54" xr:uid="{00000000-0005-0000-0000-000024000000}"/>
    <cellStyle name="Kablelis 5 3" xfId="32" xr:uid="{00000000-0005-0000-0000-000025000000}"/>
    <cellStyle name="Kablelis 5 3 2" xfId="45" xr:uid="{00000000-0005-0000-0000-000026000000}"/>
    <cellStyle name="Kablelis 5 3 2 2" xfId="69" xr:uid="{00000000-0005-0000-0000-000027000000}"/>
    <cellStyle name="Kablelis 5 3 3" xfId="57" xr:uid="{00000000-0005-0000-0000-000028000000}"/>
    <cellStyle name="Kablelis 5 4" xfId="37" xr:uid="{00000000-0005-0000-0000-000029000000}"/>
    <cellStyle name="Kablelis 5 4 2" xfId="61" xr:uid="{00000000-0005-0000-0000-00002A000000}"/>
    <cellStyle name="Kablelis 5 5" xfId="49" xr:uid="{00000000-0005-0000-0000-00002B000000}"/>
    <cellStyle name="Kablelis 6" xfId="27" xr:uid="{00000000-0005-0000-0000-00002C000000}"/>
    <cellStyle name="Normal 2" xfId="35" xr:uid="{00000000-0005-0000-0000-00002D000000}"/>
    <cellStyle name="Valiuta 2" xfId="2" xr:uid="{00000000-0005-0000-0000-00002E000000}"/>
    <cellStyle name="Valiuta 2 2" xfId="4" xr:uid="{00000000-0005-0000-0000-00002F000000}"/>
    <cellStyle name="Valiuta 3" xfId="15" xr:uid="{00000000-0005-0000-0000-000030000000}"/>
    <cellStyle name="Valiuta 3 2" xfId="31" xr:uid="{00000000-0005-0000-0000-000031000000}"/>
    <cellStyle name="Valiuta 3 2 2" xfId="44" xr:uid="{00000000-0005-0000-0000-000032000000}"/>
    <cellStyle name="Valiuta 3 2 2 2" xfId="68" xr:uid="{00000000-0005-0000-0000-000033000000}"/>
    <cellStyle name="Valiuta 3 2 3" xfId="56" xr:uid="{00000000-0005-0000-0000-000034000000}"/>
    <cellStyle name="Valiuta 3 3" xfId="34" xr:uid="{00000000-0005-0000-0000-000035000000}"/>
    <cellStyle name="Valiuta 3 3 2" xfId="47" xr:uid="{00000000-0005-0000-0000-000036000000}"/>
    <cellStyle name="Valiuta 3 3 2 2" xfId="71" xr:uid="{00000000-0005-0000-0000-000037000000}"/>
    <cellStyle name="Valiuta 3 3 3" xfId="59" xr:uid="{00000000-0005-0000-0000-000038000000}"/>
    <cellStyle name="Valiuta 3 4" xfId="39" xr:uid="{00000000-0005-0000-0000-000039000000}"/>
    <cellStyle name="Valiuta 3 4 2" xfId="63" xr:uid="{00000000-0005-0000-0000-00003A000000}"/>
    <cellStyle name="Valiuta 3 5" xfId="51" xr:uid="{00000000-0005-0000-0000-00003B000000}"/>
    <cellStyle name="Valiuta 4" xfId="18" xr:uid="{00000000-0005-0000-0000-00003C000000}"/>
    <cellStyle name="Valiuta 5" xfId="13" xr:uid="{00000000-0005-0000-0000-00003D000000}"/>
    <cellStyle name="Valiuta 5 2" xfId="30" xr:uid="{00000000-0005-0000-0000-00003E000000}"/>
    <cellStyle name="Valiuta 5 2 2" xfId="43" xr:uid="{00000000-0005-0000-0000-00003F000000}"/>
    <cellStyle name="Valiuta 5 2 2 2" xfId="67" xr:uid="{00000000-0005-0000-0000-000040000000}"/>
    <cellStyle name="Valiuta 5 2 3" xfId="55" xr:uid="{00000000-0005-0000-0000-000041000000}"/>
    <cellStyle name="Valiuta 5 3" xfId="33" xr:uid="{00000000-0005-0000-0000-000042000000}"/>
    <cellStyle name="Valiuta 5 3 2" xfId="46" xr:uid="{00000000-0005-0000-0000-000043000000}"/>
    <cellStyle name="Valiuta 5 3 2 2" xfId="70" xr:uid="{00000000-0005-0000-0000-000044000000}"/>
    <cellStyle name="Valiuta 5 3 3" xfId="58" xr:uid="{00000000-0005-0000-0000-000045000000}"/>
    <cellStyle name="Valiuta 5 4" xfId="38" xr:uid="{00000000-0005-0000-0000-000046000000}"/>
    <cellStyle name="Valiuta 5 4 2" xfId="62" xr:uid="{00000000-0005-0000-0000-000047000000}"/>
    <cellStyle name="Valiuta 5 5" xfId="50" xr:uid="{00000000-0005-0000-0000-000048000000}"/>
  </cellStyles>
  <dxfs count="0"/>
  <tableStyles count="0" defaultTableStyle="TableStyleMedium2" defaultPivotStyle="PivotStyleLight16"/>
  <colors>
    <mruColors>
      <color rgb="FF99CC00"/>
      <color rgb="FFFFCC00"/>
      <color rgb="FFFF9900"/>
      <color rgb="FFCCFFCC"/>
      <color rgb="FFDA4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8"/>
  <sheetViews>
    <sheetView tabSelected="1" zoomScaleNormal="100" zoomScaleSheetLayoutView="85" zoomScalePageLayoutView="55" workbookViewId="0">
      <selection activeCell="Q5" sqref="Q5"/>
    </sheetView>
  </sheetViews>
  <sheetFormatPr defaultRowHeight="13.2" x14ac:dyDescent="0.25"/>
  <cols>
    <col min="1" max="1" width="2.109375" style="2" customWidth="1"/>
    <col min="2" max="3" width="2.6640625" style="2" customWidth="1"/>
    <col min="4" max="4" width="21.5546875" style="9" customWidth="1"/>
    <col min="5" max="5" width="4.109375" style="2" customWidth="1"/>
    <col min="6" max="6" width="23.33203125" style="9" customWidth="1"/>
    <col min="7" max="7" width="16.88671875" style="2" customWidth="1"/>
    <col min="8" max="8" width="8.44140625" style="2" customWidth="1"/>
    <col min="9" max="9" width="24.33203125" style="2" customWidth="1"/>
    <col min="10" max="10" width="9.33203125" style="2" bestFit="1" customWidth="1"/>
    <col min="11" max="11" width="5.6640625" style="2" customWidth="1"/>
    <col min="12" max="13" width="7.6640625" style="7" customWidth="1"/>
    <col min="14" max="14" width="9.109375" style="4"/>
  </cols>
  <sheetData>
    <row r="1" spans="1:14" ht="51" customHeight="1" x14ac:dyDescent="0.25">
      <c r="A1" s="3"/>
      <c r="B1" s="3"/>
      <c r="C1" s="3"/>
      <c r="D1" s="8"/>
      <c r="E1" s="3"/>
      <c r="F1" s="8"/>
      <c r="G1" s="3"/>
      <c r="H1" s="3"/>
      <c r="I1" s="866" t="s">
        <v>893</v>
      </c>
      <c r="J1" s="866"/>
      <c r="K1" s="866"/>
      <c r="L1" s="866"/>
      <c r="M1" s="866"/>
    </row>
    <row r="2" spans="1:14" x14ac:dyDescent="0.25">
      <c r="A2" s="876" t="s">
        <v>661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</row>
    <row r="3" spans="1:14" x14ac:dyDescent="0.25">
      <c r="A3" s="3"/>
      <c r="B3" s="3"/>
      <c r="C3" s="3"/>
      <c r="D3" s="8"/>
      <c r="E3" s="3"/>
      <c r="F3" s="8"/>
      <c r="G3" s="3"/>
      <c r="H3" s="3"/>
      <c r="I3" s="3"/>
      <c r="J3" s="3"/>
      <c r="K3" s="3"/>
      <c r="L3" s="6"/>
      <c r="M3" s="6"/>
    </row>
    <row r="4" spans="1:14" s="1" customFormat="1" ht="15" customHeight="1" x14ac:dyDescent="0.2">
      <c r="A4" s="882" t="s">
        <v>5</v>
      </c>
      <c r="B4" s="882" t="s">
        <v>0</v>
      </c>
      <c r="C4" s="882" t="s">
        <v>1</v>
      </c>
      <c r="D4" s="664" t="s">
        <v>2</v>
      </c>
      <c r="E4" s="879" t="s">
        <v>6</v>
      </c>
      <c r="F4" s="877" t="s">
        <v>7</v>
      </c>
      <c r="G4" s="878" t="s">
        <v>8</v>
      </c>
      <c r="H4" s="867" t="s">
        <v>9</v>
      </c>
      <c r="I4" s="878" t="s">
        <v>3</v>
      </c>
      <c r="J4" s="880" t="s">
        <v>714</v>
      </c>
      <c r="K4" s="867" t="s">
        <v>713</v>
      </c>
      <c r="L4" s="872"/>
      <c r="M4" s="873"/>
      <c r="N4" s="5"/>
    </row>
    <row r="5" spans="1:14" s="1" customFormat="1" ht="14.25" customHeight="1" x14ac:dyDescent="0.2">
      <c r="A5" s="882"/>
      <c r="B5" s="882"/>
      <c r="C5" s="882"/>
      <c r="D5" s="664"/>
      <c r="E5" s="879"/>
      <c r="F5" s="877"/>
      <c r="G5" s="878"/>
      <c r="H5" s="868"/>
      <c r="I5" s="878"/>
      <c r="J5" s="880"/>
      <c r="K5" s="869"/>
      <c r="L5" s="874"/>
      <c r="M5" s="875"/>
      <c r="N5" s="5"/>
    </row>
    <row r="6" spans="1:14" s="1" customFormat="1" ht="17.25" customHeight="1" x14ac:dyDescent="0.2">
      <c r="A6" s="882"/>
      <c r="B6" s="882"/>
      <c r="C6" s="882"/>
      <c r="D6" s="664"/>
      <c r="E6" s="879"/>
      <c r="F6" s="877"/>
      <c r="G6" s="878"/>
      <c r="H6" s="869"/>
      <c r="I6" s="878"/>
      <c r="J6" s="880"/>
      <c r="K6" s="879" t="s">
        <v>4</v>
      </c>
      <c r="L6" s="881" t="s">
        <v>10</v>
      </c>
      <c r="M6" s="870" t="s">
        <v>11</v>
      </c>
      <c r="N6" s="5"/>
    </row>
    <row r="7" spans="1:14" s="1" customFormat="1" ht="35.25" customHeight="1" x14ac:dyDescent="0.2">
      <c r="A7" s="882"/>
      <c r="B7" s="882"/>
      <c r="C7" s="882"/>
      <c r="D7" s="664"/>
      <c r="E7" s="879"/>
      <c r="F7" s="877"/>
      <c r="G7" s="878"/>
      <c r="H7" s="10" t="s">
        <v>12</v>
      </c>
      <c r="I7" s="878"/>
      <c r="J7" s="880"/>
      <c r="K7" s="879"/>
      <c r="L7" s="881"/>
      <c r="M7" s="871"/>
      <c r="N7" s="5"/>
    </row>
    <row r="8" spans="1:14" s="1" customFormat="1" ht="10.199999999999999" x14ac:dyDescent="0.2">
      <c r="A8" s="883" t="s">
        <v>558</v>
      </c>
      <c r="B8" s="883"/>
      <c r="C8" s="883"/>
      <c r="D8" s="883"/>
      <c r="E8" s="883"/>
      <c r="F8" s="883"/>
      <c r="G8" s="883"/>
      <c r="H8" s="883"/>
      <c r="I8" s="883"/>
      <c r="J8" s="883"/>
      <c r="K8" s="883"/>
      <c r="L8" s="883"/>
      <c r="M8" s="883"/>
      <c r="N8" s="5"/>
    </row>
    <row r="9" spans="1:14" x14ac:dyDescent="0.25">
      <c r="A9" s="723" t="s">
        <v>13</v>
      </c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723"/>
      <c r="M9" s="723"/>
    </row>
    <row r="10" spans="1:14" x14ac:dyDescent="0.25">
      <c r="A10" s="13">
        <v>4</v>
      </c>
      <c r="B10" s="731" t="s">
        <v>14</v>
      </c>
      <c r="C10" s="732"/>
      <c r="D10" s="732"/>
      <c r="E10" s="732"/>
      <c r="F10" s="732"/>
      <c r="G10" s="732"/>
      <c r="H10" s="732"/>
      <c r="I10" s="732"/>
      <c r="J10" s="732"/>
      <c r="K10" s="732"/>
      <c r="L10" s="732"/>
      <c r="M10" s="733"/>
    </row>
    <row r="11" spans="1:14" s="123" customFormat="1" x14ac:dyDescent="0.25">
      <c r="A11" s="152">
        <v>4</v>
      </c>
      <c r="B11" s="153">
        <v>1</v>
      </c>
      <c r="C11" s="748" t="s">
        <v>384</v>
      </c>
      <c r="D11" s="749"/>
      <c r="E11" s="749"/>
      <c r="F11" s="749"/>
      <c r="G11" s="749"/>
      <c r="H11" s="749"/>
      <c r="I11" s="749"/>
      <c r="J11" s="749"/>
      <c r="K11" s="749"/>
      <c r="L11" s="749"/>
      <c r="M11" s="750"/>
      <c r="N11" s="4"/>
    </row>
    <row r="12" spans="1:14" s="123" customFormat="1" ht="30.75" customHeight="1" x14ac:dyDescent="0.25">
      <c r="A12" s="261">
        <v>4</v>
      </c>
      <c r="B12" s="262">
        <v>1</v>
      </c>
      <c r="C12" s="263">
        <v>2</v>
      </c>
      <c r="D12" s="266" t="s">
        <v>78</v>
      </c>
      <c r="E12" s="294">
        <v>1</v>
      </c>
      <c r="F12" s="75" t="s">
        <v>79</v>
      </c>
      <c r="G12" s="294" t="s">
        <v>551</v>
      </c>
      <c r="H12" s="314" t="s">
        <v>35</v>
      </c>
      <c r="I12" s="314" t="s">
        <v>85</v>
      </c>
      <c r="J12" s="314">
        <v>10</v>
      </c>
      <c r="K12" s="294" t="s">
        <v>17</v>
      </c>
      <c r="L12" s="34">
        <v>5</v>
      </c>
      <c r="M12" s="34">
        <v>5</v>
      </c>
      <c r="N12" s="4"/>
    </row>
    <row r="13" spans="1:14" s="328" customFormat="1" x14ac:dyDescent="0.25">
      <c r="A13" s="387">
        <v>4</v>
      </c>
      <c r="B13" s="389">
        <v>2</v>
      </c>
      <c r="C13" s="748" t="s">
        <v>651</v>
      </c>
      <c r="D13" s="749"/>
      <c r="E13" s="749"/>
      <c r="F13" s="749"/>
      <c r="G13" s="749"/>
      <c r="H13" s="749"/>
      <c r="I13" s="749"/>
      <c r="J13" s="749"/>
      <c r="K13" s="749"/>
      <c r="L13" s="749"/>
      <c r="M13" s="750"/>
      <c r="N13" s="329"/>
    </row>
    <row r="14" spans="1:14" s="328" customFormat="1" ht="48.75" customHeight="1" x14ac:dyDescent="0.25">
      <c r="A14" s="626">
        <v>4</v>
      </c>
      <c r="B14" s="623">
        <v>2</v>
      </c>
      <c r="C14" s="620">
        <v>2</v>
      </c>
      <c r="D14" s="617" t="s">
        <v>652</v>
      </c>
      <c r="E14" s="497">
        <v>1</v>
      </c>
      <c r="F14" s="500" t="s">
        <v>746</v>
      </c>
      <c r="G14" s="642" t="s">
        <v>547</v>
      </c>
      <c r="H14" s="642" t="s">
        <v>35</v>
      </c>
      <c r="I14" s="642" t="s">
        <v>784</v>
      </c>
      <c r="J14" s="690">
        <v>0.3</v>
      </c>
      <c r="K14" s="642" t="s">
        <v>17</v>
      </c>
      <c r="L14" s="629">
        <v>30</v>
      </c>
      <c r="M14" s="629">
        <v>30</v>
      </c>
      <c r="N14" s="329"/>
    </row>
    <row r="15" spans="1:14" s="328" customFormat="1" ht="54.75" customHeight="1" x14ac:dyDescent="0.25">
      <c r="A15" s="628"/>
      <c r="B15" s="625"/>
      <c r="C15" s="622"/>
      <c r="D15" s="619"/>
      <c r="E15" s="497">
        <v>2</v>
      </c>
      <c r="F15" s="500" t="s">
        <v>747</v>
      </c>
      <c r="G15" s="643"/>
      <c r="H15" s="643"/>
      <c r="I15" s="643"/>
      <c r="J15" s="691"/>
      <c r="K15" s="643"/>
      <c r="L15" s="631"/>
      <c r="M15" s="631"/>
      <c r="N15" s="329"/>
    </row>
    <row r="16" spans="1:14" s="328" customFormat="1" ht="39.75" customHeight="1" x14ac:dyDescent="0.25">
      <c r="A16" s="626">
        <v>4</v>
      </c>
      <c r="B16" s="623">
        <v>2</v>
      </c>
      <c r="C16" s="620">
        <v>3</v>
      </c>
      <c r="D16" s="617" t="s">
        <v>653</v>
      </c>
      <c r="E16" s="497">
        <v>1</v>
      </c>
      <c r="F16" s="500" t="s">
        <v>746</v>
      </c>
      <c r="G16" s="642" t="s">
        <v>547</v>
      </c>
      <c r="H16" s="642" t="s">
        <v>30</v>
      </c>
      <c r="I16" s="642" t="s">
        <v>749</v>
      </c>
      <c r="J16" s="690">
        <v>0.1</v>
      </c>
      <c r="K16" s="642" t="s">
        <v>17</v>
      </c>
      <c r="L16" s="629">
        <v>5</v>
      </c>
      <c r="M16" s="629">
        <v>5</v>
      </c>
      <c r="N16" s="329"/>
    </row>
    <row r="17" spans="1:14" s="328" customFormat="1" ht="38.25" customHeight="1" x14ac:dyDescent="0.25">
      <c r="A17" s="628"/>
      <c r="B17" s="625"/>
      <c r="C17" s="622"/>
      <c r="D17" s="619"/>
      <c r="E17" s="497">
        <v>2</v>
      </c>
      <c r="F17" s="500" t="s">
        <v>748</v>
      </c>
      <c r="G17" s="643"/>
      <c r="H17" s="643"/>
      <c r="I17" s="643"/>
      <c r="J17" s="691"/>
      <c r="K17" s="643"/>
      <c r="L17" s="631"/>
      <c r="M17" s="631"/>
      <c r="N17" s="329"/>
    </row>
    <row r="18" spans="1:14" s="328" customFormat="1" ht="74.25" customHeight="1" x14ac:dyDescent="0.25">
      <c r="A18" s="387">
        <v>4</v>
      </c>
      <c r="B18" s="389">
        <v>2</v>
      </c>
      <c r="C18" s="388">
        <v>4</v>
      </c>
      <c r="D18" s="391" t="s">
        <v>15</v>
      </c>
      <c r="E18" s="477">
        <v>1</v>
      </c>
      <c r="F18" s="488" t="s">
        <v>715</v>
      </c>
      <c r="G18" s="477" t="s">
        <v>547</v>
      </c>
      <c r="H18" s="477" t="s">
        <v>44</v>
      </c>
      <c r="I18" s="517" t="s">
        <v>749</v>
      </c>
      <c r="J18" s="590">
        <v>1</v>
      </c>
      <c r="K18" s="390" t="s">
        <v>17</v>
      </c>
      <c r="L18" s="392">
        <v>37.5</v>
      </c>
      <c r="M18" s="392">
        <v>37.5</v>
      </c>
      <c r="N18" s="329"/>
    </row>
    <row r="19" spans="1:14" s="328" customFormat="1" ht="29.25" customHeight="1" x14ac:dyDescent="0.25">
      <c r="A19" s="626">
        <v>4</v>
      </c>
      <c r="B19" s="623">
        <v>2</v>
      </c>
      <c r="C19" s="620">
        <v>5</v>
      </c>
      <c r="D19" s="617" t="s">
        <v>654</v>
      </c>
      <c r="E19" s="497">
        <v>1</v>
      </c>
      <c r="F19" s="500" t="s">
        <v>746</v>
      </c>
      <c r="G19" s="642" t="s">
        <v>547</v>
      </c>
      <c r="H19" s="642" t="s">
        <v>35</v>
      </c>
      <c r="I19" s="642" t="s">
        <v>749</v>
      </c>
      <c r="J19" s="690">
        <v>0.1</v>
      </c>
      <c r="K19" s="642" t="s">
        <v>17</v>
      </c>
      <c r="L19" s="629">
        <v>10</v>
      </c>
      <c r="M19" s="629">
        <v>10</v>
      </c>
      <c r="N19" s="329"/>
    </row>
    <row r="20" spans="1:14" s="328" customFormat="1" ht="34.5" customHeight="1" x14ac:dyDescent="0.25">
      <c r="A20" s="628"/>
      <c r="B20" s="625"/>
      <c r="C20" s="622"/>
      <c r="D20" s="619"/>
      <c r="E20" s="497">
        <v>2</v>
      </c>
      <c r="F20" s="500" t="s">
        <v>748</v>
      </c>
      <c r="G20" s="643"/>
      <c r="H20" s="643"/>
      <c r="I20" s="643"/>
      <c r="J20" s="691"/>
      <c r="K20" s="643"/>
      <c r="L20" s="631"/>
      <c r="M20" s="631"/>
      <c r="N20" s="329"/>
    </row>
    <row r="21" spans="1:14" s="328" customFormat="1" ht="81" customHeight="1" x14ac:dyDescent="0.25">
      <c r="A21" s="626">
        <v>4</v>
      </c>
      <c r="B21" s="623">
        <v>2</v>
      </c>
      <c r="C21" s="620">
        <v>6</v>
      </c>
      <c r="D21" s="617" t="s">
        <v>385</v>
      </c>
      <c r="E21" s="477">
        <v>1</v>
      </c>
      <c r="F21" s="499" t="s">
        <v>750</v>
      </c>
      <c r="G21" s="684" t="s">
        <v>548</v>
      </c>
      <c r="H21" s="684" t="s">
        <v>43</v>
      </c>
      <c r="I21" s="684" t="s">
        <v>752</v>
      </c>
      <c r="J21" s="642">
        <v>100</v>
      </c>
      <c r="K21" s="642" t="s">
        <v>17</v>
      </c>
      <c r="L21" s="629">
        <v>25</v>
      </c>
      <c r="M21" s="629">
        <v>25</v>
      </c>
      <c r="N21" s="329"/>
    </row>
    <row r="22" spans="1:14" s="328" customFormat="1" ht="22.5" customHeight="1" x14ac:dyDescent="0.25">
      <c r="A22" s="628"/>
      <c r="B22" s="625"/>
      <c r="C22" s="622"/>
      <c r="D22" s="619"/>
      <c r="E22" s="497">
        <v>2</v>
      </c>
      <c r="F22" s="499" t="s">
        <v>751</v>
      </c>
      <c r="G22" s="686"/>
      <c r="H22" s="686"/>
      <c r="I22" s="686"/>
      <c r="J22" s="643"/>
      <c r="K22" s="643"/>
      <c r="L22" s="631"/>
      <c r="M22" s="631"/>
      <c r="N22" s="329"/>
    </row>
    <row r="23" spans="1:14" s="328" customFormat="1" ht="47.25" customHeight="1" x14ac:dyDescent="0.25">
      <c r="A23" s="626">
        <v>4</v>
      </c>
      <c r="B23" s="623">
        <v>2</v>
      </c>
      <c r="C23" s="620">
        <v>7</v>
      </c>
      <c r="D23" s="617" t="s">
        <v>655</v>
      </c>
      <c r="E23" s="474">
        <v>1</v>
      </c>
      <c r="F23" s="482" t="s">
        <v>753</v>
      </c>
      <c r="G23" s="684" t="s">
        <v>548</v>
      </c>
      <c r="H23" s="684" t="s">
        <v>233</v>
      </c>
      <c r="I23" s="684" t="s">
        <v>757</v>
      </c>
      <c r="J23" s="642">
        <v>2</v>
      </c>
      <c r="K23" s="642" t="s">
        <v>17</v>
      </c>
      <c r="L23" s="629">
        <v>53.5</v>
      </c>
      <c r="M23" s="629">
        <v>53.5</v>
      </c>
      <c r="N23" s="329"/>
    </row>
    <row r="24" spans="1:14" s="328" customFormat="1" ht="34.5" customHeight="1" x14ac:dyDescent="0.25">
      <c r="A24" s="627"/>
      <c r="B24" s="624"/>
      <c r="C24" s="621"/>
      <c r="D24" s="618"/>
      <c r="E24" s="498">
        <v>2</v>
      </c>
      <c r="F24" s="499" t="s">
        <v>754</v>
      </c>
      <c r="G24" s="685"/>
      <c r="H24" s="685"/>
      <c r="I24" s="685"/>
      <c r="J24" s="683"/>
      <c r="K24" s="683"/>
      <c r="L24" s="630"/>
      <c r="M24" s="630"/>
      <c r="N24" s="329"/>
    </row>
    <row r="25" spans="1:14" s="328" customFormat="1" ht="28.5" customHeight="1" x14ac:dyDescent="0.25">
      <c r="A25" s="628"/>
      <c r="B25" s="625"/>
      <c r="C25" s="622"/>
      <c r="D25" s="619"/>
      <c r="E25" s="498">
        <v>3</v>
      </c>
      <c r="F25" s="499" t="s">
        <v>755</v>
      </c>
      <c r="G25" s="686"/>
      <c r="H25" s="686"/>
      <c r="I25" s="686"/>
      <c r="J25" s="643"/>
      <c r="K25" s="643"/>
      <c r="L25" s="631"/>
      <c r="M25" s="631"/>
      <c r="N25" s="329"/>
    </row>
    <row r="26" spans="1:14" s="328" customFormat="1" ht="59.25" customHeight="1" x14ac:dyDescent="0.25">
      <c r="A26" s="626">
        <v>4</v>
      </c>
      <c r="B26" s="623">
        <v>2</v>
      </c>
      <c r="C26" s="687">
        <v>8</v>
      </c>
      <c r="D26" s="664" t="s">
        <v>656</v>
      </c>
      <c r="E26" s="498">
        <v>1</v>
      </c>
      <c r="F26" s="499" t="s">
        <v>756</v>
      </c>
      <c r="G26" s="684" t="s">
        <v>548</v>
      </c>
      <c r="H26" s="684" t="s">
        <v>233</v>
      </c>
      <c r="I26" s="684" t="s">
        <v>757</v>
      </c>
      <c r="J26" s="642">
        <v>1</v>
      </c>
      <c r="K26" s="642" t="s">
        <v>17</v>
      </c>
      <c r="L26" s="629">
        <v>32.200000000000003</v>
      </c>
      <c r="M26" s="629">
        <v>32.200000000000003</v>
      </c>
      <c r="N26" s="329"/>
    </row>
    <row r="27" spans="1:14" s="328" customFormat="1" ht="33.75" customHeight="1" x14ac:dyDescent="0.25">
      <c r="A27" s="627"/>
      <c r="B27" s="624"/>
      <c r="C27" s="688"/>
      <c r="D27" s="664"/>
      <c r="E27" s="498">
        <v>2</v>
      </c>
      <c r="F27" s="499" t="s">
        <v>754</v>
      </c>
      <c r="G27" s="685"/>
      <c r="H27" s="685"/>
      <c r="I27" s="685"/>
      <c r="J27" s="683"/>
      <c r="K27" s="683"/>
      <c r="L27" s="630"/>
      <c r="M27" s="630"/>
      <c r="N27" s="329"/>
    </row>
    <row r="28" spans="1:14" s="328" customFormat="1" ht="36.75" customHeight="1" x14ac:dyDescent="0.25">
      <c r="A28" s="628"/>
      <c r="B28" s="625"/>
      <c r="C28" s="689"/>
      <c r="D28" s="664"/>
      <c r="E28" s="498">
        <v>3</v>
      </c>
      <c r="F28" s="499" t="s">
        <v>755</v>
      </c>
      <c r="G28" s="686"/>
      <c r="H28" s="686"/>
      <c r="I28" s="686"/>
      <c r="J28" s="643"/>
      <c r="K28" s="643"/>
      <c r="L28" s="631"/>
      <c r="M28" s="631"/>
      <c r="N28" s="329"/>
    </row>
    <row r="29" spans="1:14" s="328" customFormat="1" x14ac:dyDescent="0.25">
      <c r="A29" s="387">
        <v>4</v>
      </c>
      <c r="B29" s="389">
        <v>3</v>
      </c>
      <c r="C29" s="748" t="s">
        <v>657</v>
      </c>
      <c r="D29" s="749"/>
      <c r="E29" s="749"/>
      <c r="F29" s="749"/>
      <c r="G29" s="749"/>
      <c r="H29" s="749"/>
      <c r="I29" s="749"/>
      <c r="J29" s="749"/>
      <c r="K29" s="749"/>
      <c r="L29" s="749"/>
      <c r="M29" s="750"/>
      <c r="N29" s="329"/>
    </row>
    <row r="30" spans="1:14" s="328" customFormat="1" ht="69.75" customHeight="1" x14ac:dyDescent="0.25">
      <c r="A30" s="387">
        <v>4</v>
      </c>
      <c r="B30" s="389">
        <v>3</v>
      </c>
      <c r="C30" s="388">
        <v>1</v>
      </c>
      <c r="D30" s="391" t="s">
        <v>658</v>
      </c>
      <c r="E30" s="477">
        <v>1</v>
      </c>
      <c r="F30" s="488" t="s">
        <v>716</v>
      </c>
      <c r="G30" s="469" t="s">
        <v>717</v>
      </c>
      <c r="H30" s="469" t="s">
        <v>22</v>
      </c>
      <c r="I30" s="469" t="s">
        <v>758</v>
      </c>
      <c r="J30" s="501">
        <v>1</v>
      </c>
      <c r="K30" s="390" t="s">
        <v>17</v>
      </c>
      <c r="L30" s="392">
        <v>45</v>
      </c>
      <c r="M30" s="392">
        <v>45</v>
      </c>
      <c r="N30" s="329"/>
    </row>
    <row r="31" spans="1:14" x14ac:dyDescent="0.25">
      <c r="A31" s="13">
        <v>4</v>
      </c>
      <c r="B31" s="16">
        <v>4</v>
      </c>
      <c r="C31" s="748" t="s">
        <v>18</v>
      </c>
      <c r="D31" s="749"/>
      <c r="E31" s="749"/>
      <c r="F31" s="749"/>
      <c r="G31" s="749"/>
      <c r="H31" s="749"/>
      <c r="I31" s="749"/>
      <c r="J31" s="749"/>
      <c r="K31" s="749"/>
      <c r="L31" s="749"/>
      <c r="M31" s="750"/>
    </row>
    <row r="32" spans="1:14" s="58" customFormat="1" ht="120" customHeight="1" x14ac:dyDescent="0.25">
      <c r="A32" s="472">
        <v>4</v>
      </c>
      <c r="B32" s="471">
        <v>4</v>
      </c>
      <c r="C32" s="469">
        <v>1</v>
      </c>
      <c r="D32" s="476" t="s">
        <v>635</v>
      </c>
      <c r="E32" s="474">
        <v>1</v>
      </c>
      <c r="F32" s="502" t="s">
        <v>718</v>
      </c>
      <c r="G32" s="478" t="s">
        <v>548</v>
      </c>
      <c r="H32" s="473" t="s">
        <v>35</v>
      </c>
      <c r="I32" s="480" t="s">
        <v>719</v>
      </c>
      <c r="J32" s="474">
        <v>1</v>
      </c>
      <c r="K32" s="477" t="s">
        <v>17</v>
      </c>
      <c r="L32" s="479">
        <v>3</v>
      </c>
      <c r="M32" s="479">
        <v>3</v>
      </c>
      <c r="N32" s="4"/>
    </row>
    <row r="33" spans="1:14" s="328" customFormat="1" ht="25.5" customHeight="1" x14ac:dyDescent="0.25">
      <c r="A33" s="661">
        <v>4</v>
      </c>
      <c r="B33" s="662">
        <v>4</v>
      </c>
      <c r="C33" s="663">
        <v>2</v>
      </c>
      <c r="D33" s="664" t="s">
        <v>659</v>
      </c>
      <c r="E33" s="498">
        <v>1</v>
      </c>
      <c r="F33" s="259" t="s">
        <v>761</v>
      </c>
      <c r="G33" s="667" t="s">
        <v>548</v>
      </c>
      <c r="H33" s="665" t="s">
        <v>35</v>
      </c>
      <c r="I33" s="665" t="s">
        <v>760</v>
      </c>
      <c r="J33" s="666">
        <v>0.3</v>
      </c>
      <c r="K33" s="642" t="s">
        <v>660</v>
      </c>
      <c r="L33" s="629">
        <v>25</v>
      </c>
      <c r="M33" s="629">
        <v>25</v>
      </c>
      <c r="N33" s="329"/>
    </row>
    <row r="34" spans="1:14" s="328" customFormat="1" ht="42" customHeight="1" x14ac:dyDescent="0.25">
      <c r="A34" s="661"/>
      <c r="B34" s="662"/>
      <c r="C34" s="663"/>
      <c r="D34" s="664"/>
      <c r="E34" s="498">
        <v>2</v>
      </c>
      <c r="F34" s="259" t="s">
        <v>759</v>
      </c>
      <c r="G34" s="667"/>
      <c r="H34" s="665"/>
      <c r="I34" s="665"/>
      <c r="J34" s="666"/>
      <c r="K34" s="643"/>
      <c r="L34" s="631"/>
      <c r="M34" s="631"/>
      <c r="N34" s="329"/>
    </row>
    <row r="35" spans="1:14" x14ac:dyDescent="0.25">
      <c r="A35" s="818" t="s">
        <v>19</v>
      </c>
      <c r="B35" s="819"/>
      <c r="C35" s="819"/>
      <c r="D35" s="819"/>
      <c r="E35" s="819"/>
      <c r="F35" s="819"/>
      <c r="G35" s="819"/>
      <c r="H35" s="819"/>
      <c r="I35" s="819"/>
      <c r="J35" s="819"/>
      <c r="K35" s="819"/>
      <c r="L35" s="819"/>
      <c r="M35" s="820"/>
    </row>
    <row r="36" spans="1:14" s="328" customFormat="1" x14ac:dyDescent="0.25">
      <c r="A36" s="398">
        <v>1</v>
      </c>
      <c r="B36" s="731" t="s">
        <v>334</v>
      </c>
      <c r="C36" s="732"/>
      <c r="D36" s="732"/>
      <c r="E36" s="732"/>
      <c r="F36" s="732"/>
      <c r="G36" s="732"/>
      <c r="H36" s="732"/>
      <c r="I36" s="732"/>
      <c r="J36" s="732"/>
      <c r="K36" s="732"/>
      <c r="L36" s="732"/>
      <c r="M36" s="733"/>
      <c r="N36" s="329"/>
    </row>
    <row r="37" spans="1:14" s="328" customFormat="1" x14ac:dyDescent="0.25">
      <c r="A37" s="398">
        <v>1</v>
      </c>
      <c r="B37" s="394">
        <v>1</v>
      </c>
      <c r="C37" s="748" t="s">
        <v>662</v>
      </c>
      <c r="D37" s="749"/>
      <c r="E37" s="749"/>
      <c r="F37" s="749"/>
      <c r="G37" s="749"/>
      <c r="H37" s="749"/>
      <c r="I37" s="749"/>
      <c r="J37" s="749"/>
      <c r="K37" s="749"/>
      <c r="L37" s="749"/>
      <c r="M37" s="750"/>
      <c r="N37" s="329"/>
    </row>
    <row r="38" spans="1:14" s="328" customFormat="1" ht="77.25" customHeight="1" x14ac:dyDescent="0.25">
      <c r="A38" s="398">
        <v>1</v>
      </c>
      <c r="B38" s="394">
        <v>1</v>
      </c>
      <c r="C38" s="395">
        <v>2</v>
      </c>
      <c r="D38" s="393" t="s">
        <v>663</v>
      </c>
      <c r="E38" s="477">
        <v>1</v>
      </c>
      <c r="F38" s="468" t="s">
        <v>720</v>
      </c>
      <c r="G38" s="487" t="s">
        <v>548</v>
      </c>
      <c r="H38" s="487" t="s">
        <v>44</v>
      </c>
      <c r="I38" s="519" t="s">
        <v>785</v>
      </c>
      <c r="J38" s="535">
        <v>1</v>
      </c>
      <c r="K38" s="399" t="s">
        <v>17</v>
      </c>
      <c r="L38" s="396">
        <v>20.6</v>
      </c>
      <c r="M38" s="396">
        <v>20.6</v>
      </c>
      <c r="N38" s="329"/>
    </row>
    <row r="39" spans="1:14" x14ac:dyDescent="0.25">
      <c r="A39" s="13">
        <v>2</v>
      </c>
      <c r="B39" s="731" t="s">
        <v>20</v>
      </c>
      <c r="C39" s="732"/>
      <c r="D39" s="732"/>
      <c r="E39" s="732"/>
      <c r="F39" s="732"/>
      <c r="G39" s="732"/>
      <c r="H39" s="732"/>
      <c r="I39" s="732"/>
      <c r="J39" s="732"/>
      <c r="K39" s="732"/>
      <c r="L39" s="732"/>
      <c r="M39" s="733"/>
    </row>
    <row r="40" spans="1:14" x14ac:dyDescent="0.25">
      <c r="A40" s="13">
        <v>2</v>
      </c>
      <c r="B40" s="16">
        <v>4</v>
      </c>
      <c r="C40" s="748" t="s">
        <v>21</v>
      </c>
      <c r="D40" s="749"/>
      <c r="E40" s="749"/>
      <c r="F40" s="749"/>
      <c r="G40" s="749"/>
      <c r="H40" s="749"/>
      <c r="I40" s="749"/>
      <c r="J40" s="749"/>
      <c r="K40" s="749"/>
      <c r="L40" s="749"/>
      <c r="M40" s="750"/>
    </row>
    <row r="41" spans="1:14" s="123" customFormat="1" ht="57" customHeight="1" x14ac:dyDescent="0.25">
      <c r="A41" s="626">
        <v>2</v>
      </c>
      <c r="B41" s="623">
        <v>4</v>
      </c>
      <c r="C41" s="620">
        <v>14</v>
      </c>
      <c r="D41" s="617" t="s">
        <v>549</v>
      </c>
      <c r="E41" s="642">
        <v>1</v>
      </c>
      <c r="F41" s="829" t="s">
        <v>23</v>
      </c>
      <c r="G41" s="642" t="s">
        <v>548</v>
      </c>
      <c r="H41" s="644" t="s">
        <v>100</v>
      </c>
      <c r="I41" s="644" t="s">
        <v>24</v>
      </c>
      <c r="J41" s="644">
        <v>1</v>
      </c>
      <c r="K41" s="146" t="s">
        <v>17</v>
      </c>
      <c r="L41" s="156">
        <v>86.5</v>
      </c>
      <c r="M41" s="629">
        <f>L41+L42</f>
        <v>244.9</v>
      </c>
      <c r="N41" s="4"/>
    </row>
    <row r="42" spans="1:14" ht="54" customHeight="1" x14ac:dyDescent="0.25">
      <c r="A42" s="628"/>
      <c r="B42" s="625"/>
      <c r="C42" s="622"/>
      <c r="D42" s="619"/>
      <c r="E42" s="643"/>
      <c r="F42" s="830"/>
      <c r="G42" s="643"/>
      <c r="H42" s="645"/>
      <c r="I42" s="645"/>
      <c r="J42" s="645"/>
      <c r="K42" s="11" t="s">
        <v>375</v>
      </c>
      <c r="L42" s="18">
        <v>158.4</v>
      </c>
      <c r="M42" s="631"/>
    </row>
    <row r="43" spans="1:14" s="328" customFormat="1" ht="54" customHeight="1" x14ac:dyDescent="0.25">
      <c r="A43" s="398">
        <v>2</v>
      </c>
      <c r="B43" s="394">
        <v>4</v>
      </c>
      <c r="C43" s="395">
        <v>15</v>
      </c>
      <c r="D43" s="397" t="s">
        <v>664</v>
      </c>
      <c r="E43" s="474">
        <v>1</v>
      </c>
      <c r="F43" s="259" t="s">
        <v>786</v>
      </c>
      <c r="G43" s="489" t="s">
        <v>548</v>
      </c>
      <c r="H43" s="489" t="s">
        <v>35</v>
      </c>
      <c r="I43" s="489" t="s">
        <v>762</v>
      </c>
      <c r="J43" s="474">
        <v>1</v>
      </c>
      <c r="K43" s="399" t="s">
        <v>17</v>
      </c>
      <c r="L43" s="396">
        <v>50</v>
      </c>
      <c r="M43" s="396">
        <v>50</v>
      </c>
      <c r="N43" s="329"/>
    </row>
    <row r="44" spans="1:14" s="123" customFormat="1" ht="12.75" customHeight="1" x14ac:dyDescent="0.25">
      <c r="A44" s="818" t="s">
        <v>86</v>
      </c>
      <c r="B44" s="819"/>
      <c r="C44" s="819"/>
      <c r="D44" s="887"/>
      <c r="E44" s="887"/>
      <c r="F44" s="887"/>
      <c r="G44" s="887"/>
      <c r="H44" s="887"/>
      <c r="I44" s="887"/>
      <c r="J44" s="887"/>
      <c r="K44" s="887"/>
      <c r="L44" s="887"/>
      <c r="M44" s="888"/>
      <c r="N44" s="4"/>
    </row>
    <row r="45" spans="1:14" s="123" customFormat="1" x14ac:dyDescent="0.25">
      <c r="A45" s="269">
        <v>4</v>
      </c>
      <c r="B45" s="731" t="s">
        <v>92</v>
      </c>
      <c r="C45" s="732"/>
      <c r="D45" s="732"/>
      <c r="E45" s="732"/>
      <c r="F45" s="732"/>
      <c r="G45" s="732"/>
      <c r="H45" s="732"/>
      <c r="I45" s="732"/>
      <c r="J45" s="732"/>
      <c r="K45" s="732"/>
      <c r="L45" s="732"/>
      <c r="M45" s="733"/>
      <c r="N45" s="4"/>
    </row>
    <row r="46" spans="1:14" s="123" customFormat="1" x14ac:dyDescent="0.25">
      <c r="A46" s="254">
        <v>4</v>
      </c>
      <c r="B46" s="255">
        <v>1</v>
      </c>
      <c r="C46" s="748" t="s">
        <v>93</v>
      </c>
      <c r="D46" s="749"/>
      <c r="E46" s="749"/>
      <c r="F46" s="749"/>
      <c r="G46" s="749"/>
      <c r="H46" s="749"/>
      <c r="I46" s="749"/>
      <c r="J46" s="749"/>
      <c r="K46" s="749"/>
      <c r="L46" s="749"/>
      <c r="M46" s="750"/>
      <c r="N46" s="4"/>
    </row>
    <row r="47" spans="1:14" s="123" customFormat="1" ht="50.25" customHeight="1" x14ac:dyDescent="0.25">
      <c r="A47" s="493">
        <v>4</v>
      </c>
      <c r="B47" s="494">
        <v>1</v>
      </c>
      <c r="C47" s="490">
        <v>1</v>
      </c>
      <c r="D47" s="491" t="s">
        <v>461</v>
      </c>
      <c r="E47" s="274">
        <v>1</v>
      </c>
      <c r="F47" s="278" t="s">
        <v>721</v>
      </c>
      <c r="G47" s="483" t="s">
        <v>550</v>
      </c>
      <c r="H47" s="320" t="s">
        <v>30</v>
      </c>
      <c r="I47" s="320" t="s">
        <v>94</v>
      </c>
      <c r="J47" s="320">
        <v>2</v>
      </c>
      <c r="K47" s="483" t="s">
        <v>17</v>
      </c>
      <c r="L47" s="485">
        <v>17</v>
      </c>
      <c r="M47" s="485">
        <v>17</v>
      </c>
      <c r="N47" s="4"/>
    </row>
    <row r="48" spans="1:14" s="123" customFormat="1" ht="47.25" customHeight="1" x14ac:dyDescent="0.25">
      <c r="A48" s="1070">
        <v>4</v>
      </c>
      <c r="B48" s="1067">
        <v>1</v>
      </c>
      <c r="C48" s="1064">
        <v>3</v>
      </c>
      <c r="D48" s="1061" t="s">
        <v>665</v>
      </c>
      <c r="E48" s="484">
        <v>1</v>
      </c>
      <c r="F48" s="486" t="s">
        <v>722</v>
      </c>
      <c r="G48" s="1073" t="s">
        <v>550</v>
      </c>
      <c r="H48" s="470" t="s">
        <v>43</v>
      </c>
      <c r="I48" s="470" t="s">
        <v>723</v>
      </c>
      <c r="J48" s="470">
        <v>1</v>
      </c>
      <c r="K48" s="1073" t="s">
        <v>17</v>
      </c>
      <c r="L48" s="1076">
        <v>20</v>
      </c>
      <c r="M48" s="1076">
        <v>20</v>
      </c>
      <c r="N48" s="4"/>
    </row>
    <row r="49" spans="1:14" s="328" customFormat="1" ht="47.25" customHeight="1" x14ac:dyDescent="0.25">
      <c r="A49" s="1071"/>
      <c r="B49" s="1068"/>
      <c r="C49" s="1065"/>
      <c r="D49" s="1062"/>
      <c r="E49" s="49">
        <v>2</v>
      </c>
      <c r="F49" s="50" t="s">
        <v>763</v>
      </c>
      <c r="G49" s="621"/>
      <c r="H49" s="321" t="s">
        <v>462</v>
      </c>
      <c r="I49" s="402" t="s">
        <v>724</v>
      </c>
      <c r="J49" s="321">
        <v>1</v>
      </c>
      <c r="K49" s="1074"/>
      <c r="L49" s="1077"/>
      <c r="M49" s="1077"/>
      <c r="N49" s="329"/>
    </row>
    <row r="50" spans="1:14" s="328" customFormat="1" ht="47.25" customHeight="1" x14ac:dyDescent="0.25">
      <c r="A50" s="1072"/>
      <c r="B50" s="1069"/>
      <c r="C50" s="1066"/>
      <c r="D50" s="1063"/>
      <c r="E50" s="49">
        <v>3</v>
      </c>
      <c r="F50" s="50" t="s">
        <v>508</v>
      </c>
      <c r="G50" s="622"/>
      <c r="H50" s="321" t="s">
        <v>30</v>
      </c>
      <c r="I50" s="402" t="s">
        <v>230</v>
      </c>
      <c r="J50" s="321">
        <v>100</v>
      </c>
      <c r="K50" s="1075"/>
      <c r="L50" s="1078"/>
      <c r="M50" s="1078"/>
      <c r="N50" s="329"/>
    </row>
    <row r="51" spans="1:14" s="328" customFormat="1" ht="47.25" customHeight="1" x14ac:dyDescent="0.25">
      <c r="A51" s="434">
        <v>4</v>
      </c>
      <c r="B51" s="435">
        <v>1</v>
      </c>
      <c r="C51" s="49">
        <v>5</v>
      </c>
      <c r="D51" s="50" t="s">
        <v>666</v>
      </c>
      <c r="E51" s="49">
        <v>1</v>
      </c>
      <c r="F51" s="50" t="s">
        <v>725</v>
      </c>
      <c r="G51" s="274" t="s">
        <v>550</v>
      </c>
      <c r="H51" s="321" t="s">
        <v>35</v>
      </c>
      <c r="I51" s="402" t="s">
        <v>96</v>
      </c>
      <c r="J51" s="321">
        <v>100</v>
      </c>
      <c r="K51" s="274" t="s">
        <v>17</v>
      </c>
      <c r="L51" s="51">
        <v>35</v>
      </c>
      <c r="M51" s="51">
        <v>35</v>
      </c>
      <c r="N51" s="329"/>
    </row>
    <row r="52" spans="1:14" s="328" customFormat="1" ht="47.25" customHeight="1" x14ac:dyDescent="0.25">
      <c r="A52" s="1070">
        <v>4</v>
      </c>
      <c r="B52" s="1067">
        <v>1</v>
      </c>
      <c r="C52" s="1064">
        <v>11</v>
      </c>
      <c r="D52" s="1061" t="s">
        <v>667</v>
      </c>
      <c r="E52" s="49">
        <v>1</v>
      </c>
      <c r="F52" s="50" t="s">
        <v>726</v>
      </c>
      <c r="G52" s="1073" t="s">
        <v>550</v>
      </c>
      <c r="H52" s="321" t="s">
        <v>462</v>
      </c>
      <c r="I52" s="402" t="s">
        <v>727</v>
      </c>
      <c r="J52" s="321">
        <v>1</v>
      </c>
      <c r="K52" s="1073" t="s">
        <v>17</v>
      </c>
      <c r="L52" s="1076">
        <v>50</v>
      </c>
      <c r="M52" s="1076">
        <v>50</v>
      </c>
      <c r="N52" s="329"/>
    </row>
    <row r="53" spans="1:14" s="328" customFormat="1" ht="71.25" customHeight="1" x14ac:dyDescent="0.25">
      <c r="A53" s="1071"/>
      <c r="B53" s="1068"/>
      <c r="C53" s="1065"/>
      <c r="D53" s="1062"/>
      <c r="E53" s="49">
        <v>2</v>
      </c>
      <c r="F53" s="50" t="s">
        <v>728</v>
      </c>
      <c r="G53" s="651"/>
      <c r="H53" s="321" t="s">
        <v>100</v>
      </c>
      <c r="I53" s="402" t="s">
        <v>218</v>
      </c>
      <c r="J53" s="321">
        <v>2</v>
      </c>
      <c r="K53" s="1074"/>
      <c r="L53" s="1077"/>
      <c r="M53" s="1077"/>
      <c r="N53" s="329"/>
    </row>
    <row r="54" spans="1:14" s="328" customFormat="1" ht="47.25" customHeight="1" x14ac:dyDescent="0.25">
      <c r="A54" s="1072"/>
      <c r="B54" s="1069"/>
      <c r="C54" s="1066"/>
      <c r="D54" s="1063"/>
      <c r="E54" s="49">
        <v>3</v>
      </c>
      <c r="F54" s="50" t="s">
        <v>183</v>
      </c>
      <c r="G54" s="652"/>
      <c r="H54" s="321" t="s">
        <v>233</v>
      </c>
      <c r="I54" s="402" t="s">
        <v>729</v>
      </c>
      <c r="J54" s="321">
        <v>2</v>
      </c>
      <c r="K54" s="1075"/>
      <c r="L54" s="1078"/>
      <c r="M54" s="1078"/>
      <c r="N54" s="329"/>
    </row>
    <row r="55" spans="1:14" s="328" customFormat="1" ht="39" customHeight="1" x14ac:dyDescent="0.25">
      <c r="A55" s="1070">
        <v>4</v>
      </c>
      <c r="B55" s="1067">
        <v>1</v>
      </c>
      <c r="C55" s="1082">
        <v>15</v>
      </c>
      <c r="D55" s="1079" t="s">
        <v>413</v>
      </c>
      <c r="E55" s="274">
        <v>1</v>
      </c>
      <c r="F55" s="278" t="s">
        <v>730</v>
      </c>
      <c r="G55" s="1073" t="s">
        <v>550</v>
      </c>
      <c r="H55" s="402" t="s">
        <v>35</v>
      </c>
      <c r="I55" s="402" t="s">
        <v>731</v>
      </c>
      <c r="J55" s="402">
        <v>15</v>
      </c>
      <c r="K55" s="1084" t="s">
        <v>17</v>
      </c>
      <c r="L55" s="1083">
        <v>15</v>
      </c>
      <c r="M55" s="1083">
        <v>15</v>
      </c>
      <c r="N55" s="329"/>
    </row>
    <row r="56" spans="1:14" s="328" customFormat="1" ht="48.75" customHeight="1" x14ac:dyDescent="0.25">
      <c r="A56" s="1071"/>
      <c r="B56" s="1068"/>
      <c r="C56" s="1082"/>
      <c r="D56" s="1080"/>
      <c r="E56" s="274">
        <v>2</v>
      </c>
      <c r="F56" s="278" t="s">
        <v>732</v>
      </c>
      <c r="G56" s="1074"/>
      <c r="H56" s="402" t="s">
        <v>43</v>
      </c>
      <c r="I56" s="402" t="s">
        <v>733</v>
      </c>
      <c r="J56" s="402">
        <v>5</v>
      </c>
      <c r="K56" s="1084"/>
      <c r="L56" s="1083"/>
      <c r="M56" s="1083"/>
      <c r="N56" s="329"/>
    </row>
    <row r="57" spans="1:14" s="328" customFormat="1" ht="39" customHeight="1" x14ac:dyDescent="0.25">
      <c r="A57" s="1071"/>
      <c r="B57" s="1068"/>
      <c r="C57" s="1082"/>
      <c r="D57" s="1080"/>
      <c r="E57" s="274">
        <v>3</v>
      </c>
      <c r="F57" s="278" t="s">
        <v>734</v>
      </c>
      <c r="G57" s="651"/>
      <c r="H57" s="402" t="s">
        <v>35</v>
      </c>
      <c r="I57" s="402" t="s">
        <v>735</v>
      </c>
      <c r="J57" s="402">
        <v>6</v>
      </c>
      <c r="K57" s="1084"/>
      <c r="L57" s="1083"/>
      <c r="M57" s="1083"/>
      <c r="N57" s="329"/>
    </row>
    <row r="58" spans="1:14" s="328" customFormat="1" ht="36.75" customHeight="1" x14ac:dyDescent="0.25">
      <c r="A58" s="1072"/>
      <c r="B58" s="1069"/>
      <c r="C58" s="1082"/>
      <c r="D58" s="1081"/>
      <c r="E58" s="49">
        <v>4</v>
      </c>
      <c r="F58" s="50" t="s">
        <v>736</v>
      </c>
      <c r="G58" s="652"/>
      <c r="H58" s="321" t="s">
        <v>44</v>
      </c>
      <c r="I58" s="402" t="s">
        <v>737</v>
      </c>
      <c r="J58" s="321">
        <v>3</v>
      </c>
      <c r="K58" s="1084"/>
      <c r="L58" s="1083"/>
      <c r="M58" s="1083"/>
      <c r="N58" s="329"/>
    </row>
    <row r="59" spans="1:14" s="123" customFormat="1" ht="12.75" customHeight="1" x14ac:dyDescent="0.25">
      <c r="A59" s="45">
        <v>4</v>
      </c>
      <c r="B59" s="46">
        <v>2</v>
      </c>
      <c r="C59" s="893" t="s">
        <v>95</v>
      </c>
      <c r="D59" s="894"/>
      <c r="E59" s="894"/>
      <c r="F59" s="894"/>
      <c r="G59" s="894"/>
      <c r="H59" s="894"/>
      <c r="I59" s="894"/>
      <c r="J59" s="894"/>
      <c r="K59" s="894"/>
      <c r="L59" s="894"/>
      <c r="M59" s="895"/>
      <c r="N59" s="4"/>
    </row>
    <row r="60" spans="1:14" s="123" customFormat="1" ht="57" customHeight="1" x14ac:dyDescent="0.25">
      <c r="A60" s="650">
        <v>4</v>
      </c>
      <c r="B60" s="653">
        <v>2</v>
      </c>
      <c r="C60" s="861">
        <v>1</v>
      </c>
      <c r="D60" s="770" t="s">
        <v>411</v>
      </c>
      <c r="E60" s="495">
        <v>1</v>
      </c>
      <c r="F60" s="496" t="s">
        <v>744</v>
      </c>
      <c r="G60" s="890" t="s">
        <v>550</v>
      </c>
      <c r="H60" s="492" t="s">
        <v>100</v>
      </c>
      <c r="I60" s="492" t="s">
        <v>723</v>
      </c>
      <c r="J60" s="47"/>
      <c r="K60" s="55" t="s">
        <v>17</v>
      </c>
      <c r="L60" s="56">
        <v>20</v>
      </c>
      <c r="M60" s="1096">
        <v>24.2</v>
      </c>
      <c r="N60" s="4"/>
    </row>
    <row r="61" spans="1:14" s="328" customFormat="1" ht="50.25" customHeight="1" x14ac:dyDescent="0.25">
      <c r="A61" s="897"/>
      <c r="B61" s="899"/>
      <c r="C61" s="901"/>
      <c r="D61" s="903"/>
      <c r="E61" s="495">
        <v>2</v>
      </c>
      <c r="F61" s="496" t="s">
        <v>745</v>
      </c>
      <c r="G61" s="652"/>
      <c r="H61" s="492" t="s">
        <v>233</v>
      </c>
      <c r="I61" s="492" t="s">
        <v>96</v>
      </c>
      <c r="J61" s="475">
        <v>100</v>
      </c>
      <c r="K61" s="55" t="s">
        <v>375</v>
      </c>
      <c r="L61" s="56">
        <v>4.2</v>
      </c>
      <c r="M61" s="1096"/>
      <c r="N61" s="329"/>
    </row>
    <row r="62" spans="1:14" s="328" customFormat="1" ht="56.25" customHeight="1" x14ac:dyDescent="0.25">
      <c r="A62" s="650">
        <v>4</v>
      </c>
      <c r="B62" s="653">
        <v>2</v>
      </c>
      <c r="C62" s="861">
        <v>3</v>
      </c>
      <c r="D62" s="770" t="s">
        <v>412</v>
      </c>
      <c r="E62" s="55">
        <v>1</v>
      </c>
      <c r="F62" s="230" t="s">
        <v>738</v>
      </c>
      <c r="G62" s="889" t="s">
        <v>550</v>
      </c>
      <c r="H62" s="47" t="s">
        <v>100</v>
      </c>
      <c r="I62" s="47" t="s">
        <v>723</v>
      </c>
      <c r="J62" s="47">
        <v>1</v>
      </c>
      <c r="K62" s="890" t="s">
        <v>17</v>
      </c>
      <c r="L62" s="715">
        <v>10</v>
      </c>
      <c r="M62" s="668">
        <v>15</v>
      </c>
      <c r="N62" s="329"/>
    </row>
    <row r="63" spans="1:14" s="328" customFormat="1" ht="50.25" customHeight="1" x14ac:dyDescent="0.25">
      <c r="A63" s="896"/>
      <c r="B63" s="898"/>
      <c r="C63" s="900"/>
      <c r="D63" s="902"/>
      <c r="E63" s="55">
        <v>2</v>
      </c>
      <c r="F63" s="230" t="s">
        <v>739</v>
      </c>
      <c r="G63" s="889"/>
      <c r="H63" s="47" t="s">
        <v>233</v>
      </c>
      <c r="I63" s="47" t="s">
        <v>96</v>
      </c>
      <c r="J63" s="47">
        <v>100</v>
      </c>
      <c r="K63" s="891"/>
      <c r="L63" s="715"/>
      <c r="M63" s="669"/>
      <c r="N63" s="329"/>
    </row>
    <row r="64" spans="1:14" s="328" customFormat="1" ht="39.75" customHeight="1" x14ac:dyDescent="0.25">
      <c r="A64" s="896"/>
      <c r="B64" s="898"/>
      <c r="C64" s="900"/>
      <c r="D64" s="902"/>
      <c r="E64" s="55">
        <v>3</v>
      </c>
      <c r="F64" s="481" t="s">
        <v>740</v>
      </c>
      <c r="G64" s="889"/>
      <c r="H64" s="47" t="s">
        <v>16</v>
      </c>
      <c r="I64" s="47" t="s">
        <v>228</v>
      </c>
      <c r="J64" s="47">
        <v>1</v>
      </c>
      <c r="K64" s="891"/>
      <c r="L64" s="715">
        <v>5</v>
      </c>
      <c r="M64" s="669"/>
      <c r="N64" s="329"/>
    </row>
    <row r="65" spans="1:14" s="328" customFormat="1" ht="41.25" customHeight="1" x14ac:dyDescent="0.25">
      <c r="A65" s="897"/>
      <c r="B65" s="899"/>
      <c r="C65" s="901"/>
      <c r="D65" s="903"/>
      <c r="E65" s="503">
        <v>4</v>
      </c>
      <c r="F65" s="488" t="s">
        <v>741</v>
      </c>
      <c r="G65" s="889"/>
      <c r="H65" s="319" t="s">
        <v>30</v>
      </c>
      <c r="I65" s="319" t="s">
        <v>742</v>
      </c>
      <c r="J65" s="319">
        <v>1</v>
      </c>
      <c r="K65" s="892"/>
      <c r="L65" s="715"/>
      <c r="M65" s="670"/>
      <c r="N65" s="329"/>
    </row>
    <row r="66" spans="1:14" s="123" customFormat="1" x14ac:dyDescent="0.25">
      <c r="A66" s="821" t="s">
        <v>25</v>
      </c>
      <c r="B66" s="822"/>
      <c r="C66" s="822"/>
      <c r="D66" s="822"/>
      <c r="E66" s="822"/>
      <c r="F66" s="822"/>
      <c r="G66" s="822"/>
      <c r="H66" s="822"/>
      <c r="I66" s="822"/>
      <c r="J66" s="822"/>
      <c r="K66" s="822"/>
      <c r="L66" s="920"/>
      <c r="M66" s="921"/>
      <c r="N66" s="4"/>
    </row>
    <row r="67" spans="1:14" s="123" customFormat="1" x14ac:dyDescent="0.25">
      <c r="A67" s="223">
        <v>1</v>
      </c>
      <c r="B67" s="724" t="s">
        <v>26</v>
      </c>
      <c r="C67" s="725"/>
      <c r="D67" s="725"/>
      <c r="E67" s="725"/>
      <c r="F67" s="725"/>
      <c r="G67" s="725"/>
      <c r="H67" s="725"/>
      <c r="I67" s="725"/>
      <c r="J67" s="725"/>
      <c r="K67" s="725"/>
      <c r="L67" s="725"/>
      <c r="M67" s="726"/>
      <c r="N67" s="4"/>
    </row>
    <row r="68" spans="1:14" s="123" customFormat="1" x14ac:dyDescent="0.25">
      <c r="A68" s="223">
        <v>1</v>
      </c>
      <c r="B68" s="226">
        <v>2</v>
      </c>
      <c r="C68" s="831" t="s">
        <v>32</v>
      </c>
      <c r="D68" s="832"/>
      <c r="E68" s="832"/>
      <c r="F68" s="832"/>
      <c r="G68" s="832"/>
      <c r="H68" s="832"/>
      <c r="I68" s="832"/>
      <c r="J68" s="832"/>
      <c r="K68" s="832"/>
      <c r="L68" s="832"/>
      <c r="M68" s="833"/>
      <c r="N68" s="4"/>
    </row>
    <row r="69" spans="1:14" s="123" customFormat="1" ht="30.75" customHeight="1" x14ac:dyDescent="0.25">
      <c r="A69" s="76">
        <v>1</v>
      </c>
      <c r="B69" s="77">
        <v>2</v>
      </c>
      <c r="C69" s="118">
        <v>16</v>
      </c>
      <c r="D69" s="35" t="s">
        <v>353</v>
      </c>
      <c r="E69" s="117">
        <v>1</v>
      </c>
      <c r="F69" s="75" t="s">
        <v>354</v>
      </c>
      <c r="G69" s="229" t="s">
        <v>551</v>
      </c>
      <c r="H69" s="314" t="s">
        <v>35</v>
      </c>
      <c r="I69" s="314" t="s">
        <v>80</v>
      </c>
      <c r="J69" s="314">
        <v>100</v>
      </c>
      <c r="K69" s="117" t="s">
        <v>374</v>
      </c>
      <c r="L69" s="34">
        <v>81.2</v>
      </c>
      <c r="M69" s="34">
        <v>81.2</v>
      </c>
      <c r="N69" s="4"/>
    </row>
    <row r="70" spans="1:14" s="123" customFormat="1" x14ac:dyDescent="0.25">
      <c r="A70" s="269">
        <v>3</v>
      </c>
      <c r="B70" s="731" t="s">
        <v>278</v>
      </c>
      <c r="C70" s="732"/>
      <c r="D70" s="732"/>
      <c r="E70" s="732"/>
      <c r="F70" s="732"/>
      <c r="G70" s="732"/>
      <c r="H70" s="732"/>
      <c r="I70" s="732"/>
      <c r="J70" s="732"/>
      <c r="K70" s="732"/>
      <c r="L70" s="732"/>
      <c r="M70" s="733"/>
      <c r="N70" s="4"/>
    </row>
    <row r="71" spans="1:14" s="123" customFormat="1" x14ac:dyDescent="0.25">
      <c r="A71" s="269">
        <v>3</v>
      </c>
      <c r="B71" s="264">
        <v>1</v>
      </c>
      <c r="C71" s="748" t="s">
        <v>304</v>
      </c>
      <c r="D71" s="749"/>
      <c r="E71" s="749"/>
      <c r="F71" s="749"/>
      <c r="G71" s="749"/>
      <c r="H71" s="749"/>
      <c r="I71" s="749"/>
      <c r="J71" s="749"/>
      <c r="K71" s="749"/>
      <c r="L71" s="749"/>
      <c r="M71" s="750"/>
      <c r="N71" s="4"/>
    </row>
    <row r="72" spans="1:14" s="123" customFormat="1" ht="51.75" customHeight="1" x14ac:dyDescent="0.25">
      <c r="A72" s="626">
        <v>3</v>
      </c>
      <c r="B72" s="623">
        <v>1</v>
      </c>
      <c r="C72" s="620">
        <v>1</v>
      </c>
      <c r="D72" s="617" t="s">
        <v>305</v>
      </c>
      <c r="E72" s="642">
        <v>1</v>
      </c>
      <c r="F72" s="935" t="s">
        <v>302</v>
      </c>
      <c r="G72" s="1008" t="s">
        <v>551</v>
      </c>
      <c r="H72" s="1008" t="s">
        <v>35</v>
      </c>
      <c r="I72" s="1008" t="s">
        <v>743</v>
      </c>
      <c r="J72" s="644">
        <v>15</v>
      </c>
      <c r="K72" s="330" t="s">
        <v>17</v>
      </c>
      <c r="L72" s="268">
        <v>30</v>
      </c>
      <c r="M72" s="629">
        <f>L72+L73</f>
        <v>50</v>
      </c>
      <c r="N72" s="4"/>
    </row>
    <row r="73" spans="1:14" s="123" customFormat="1" ht="42" customHeight="1" x14ac:dyDescent="0.25">
      <c r="A73" s="628"/>
      <c r="B73" s="625"/>
      <c r="C73" s="622"/>
      <c r="D73" s="619"/>
      <c r="E73" s="643"/>
      <c r="F73" s="937"/>
      <c r="G73" s="1009"/>
      <c r="H73" s="1009"/>
      <c r="I73" s="1009"/>
      <c r="J73" s="645"/>
      <c r="K73" s="330" t="s">
        <v>422</v>
      </c>
      <c r="L73" s="268">
        <v>20</v>
      </c>
      <c r="M73" s="631"/>
      <c r="N73" s="4"/>
    </row>
    <row r="74" spans="1:14" x14ac:dyDescent="0.25">
      <c r="A74" s="885" t="s">
        <v>557</v>
      </c>
      <c r="B74" s="885"/>
      <c r="C74" s="885"/>
      <c r="D74" s="885"/>
      <c r="E74" s="885"/>
      <c r="F74" s="885"/>
      <c r="G74" s="885"/>
      <c r="H74" s="885"/>
      <c r="I74" s="885"/>
      <c r="J74" s="885"/>
      <c r="K74" s="885"/>
      <c r="L74" s="885"/>
      <c r="M74" s="885"/>
    </row>
    <row r="75" spans="1:14" x14ac:dyDescent="0.25">
      <c r="A75" s="918" t="s">
        <v>25</v>
      </c>
      <c r="B75" s="918"/>
      <c r="C75" s="918"/>
      <c r="D75" s="918"/>
      <c r="E75" s="918"/>
      <c r="F75" s="918"/>
      <c r="G75" s="918"/>
      <c r="H75" s="918"/>
      <c r="I75" s="918"/>
      <c r="J75" s="918"/>
      <c r="K75" s="918"/>
      <c r="L75" s="918"/>
      <c r="M75" s="918"/>
    </row>
    <row r="76" spans="1:14" x14ac:dyDescent="0.25">
      <c r="A76" s="21">
        <v>1</v>
      </c>
      <c r="B76" s="919" t="s">
        <v>26</v>
      </c>
      <c r="C76" s="919"/>
      <c r="D76" s="919"/>
      <c r="E76" s="919"/>
      <c r="F76" s="919"/>
      <c r="G76" s="919"/>
      <c r="H76" s="919"/>
      <c r="I76" s="919"/>
      <c r="J76" s="919"/>
      <c r="K76" s="919"/>
      <c r="L76" s="919"/>
      <c r="M76" s="919"/>
    </row>
    <row r="77" spans="1:14" x14ac:dyDescent="0.25">
      <c r="A77" s="21">
        <v>1</v>
      </c>
      <c r="B77" s="22">
        <v>1</v>
      </c>
      <c r="C77" s="884" t="s">
        <v>27</v>
      </c>
      <c r="D77" s="884"/>
      <c r="E77" s="884"/>
      <c r="F77" s="884"/>
      <c r="G77" s="884"/>
      <c r="H77" s="884"/>
      <c r="I77" s="884"/>
      <c r="J77" s="884"/>
      <c r="K77" s="884"/>
      <c r="L77" s="884"/>
      <c r="M77" s="884"/>
    </row>
    <row r="78" spans="1:14" ht="51" x14ac:dyDescent="0.25">
      <c r="A78" s="973">
        <v>1</v>
      </c>
      <c r="B78" s="975">
        <v>1</v>
      </c>
      <c r="C78" s="977">
        <v>2</v>
      </c>
      <c r="D78" s="846" t="s">
        <v>63</v>
      </c>
      <c r="E78" s="291">
        <v>1</v>
      </c>
      <c r="F78" s="253" t="s">
        <v>82</v>
      </c>
      <c r="G78" s="231" t="s">
        <v>559</v>
      </c>
      <c r="H78" s="327" t="s">
        <v>35</v>
      </c>
      <c r="I78" s="322" t="s">
        <v>488</v>
      </c>
      <c r="J78" s="327">
        <v>100</v>
      </c>
      <c r="K78" s="48" t="s">
        <v>17</v>
      </c>
      <c r="L78" s="36">
        <v>95</v>
      </c>
      <c r="M78" s="1033">
        <v>125.5</v>
      </c>
    </row>
    <row r="79" spans="1:14" s="123" customFormat="1" ht="30.6" x14ac:dyDescent="0.25">
      <c r="A79" s="1032"/>
      <c r="B79" s="1031"/>
      <c r="C79" s="1030"/>
      <c r="D79" s="846"/>
      <c r="E79" s="291">
        <v>2</v>
      </c>
      <c r="F79" s="554" t="s">
        <v>627</v>
      </c>
      <c r="G79" s="322" t="s">
        <v>625</v>
      </c>
      <c r="H79" s="322" t="s">
        <v>233</v>
      </c>
      <c r="I79" s="322" t="s">
        <v>626</v>
      </c>
      <c r="J79" s="322">
        <v>100</v>
      </c>
      <c r="K79" s="291" t="s">
        <v>636</v>
      </c>
      <c r="L79" s="555">
        <v>0.5</v>
      </c>
      <c r="M79" s="1034"/>
      <c r="N79" s="4"/>
    </row>
    <row r="80" spans="1:14" s="328" customFormat="1" ht="27.75" customHeight="1" x14ac:dyDescent="0.25">
      <c r="A80" s="974"/>
      <c r="B80" s="976"/>
      <c r="C80" s="978"/>
      <c r="D80" s="506" t="s">
        <v>706</v>
      </c>
      <c r="E80" s="291">
        <v>3</v>
      </c>
      <c r="F80" s="554" t="s">
        <v>765</v>
      </c>
      <c r="G80" s="322" t="s">
        <v>764</v>
      </c>
      <c r="H80" s="322" t="s">
        <v>35</v>
      </c>
      <c r="I80" s="322" t="s">
        <v>766</v>
      </c>
      <c r="J80" s="322">
        <v>100</v>
      </c>
      <c r="K80" s="291" t="s">
        <v>17</v>
      </c>
      <c r="L80" s="555">
        <v>30</v>
      </c>
      <c r="M80" s="1035"/>
      <c r="N80" s="329"/>
    </row>
    <row r="81" spans="1:14" ht="45" customHeight="1" x14ac:dyDescent="0.25">
      <c r="A81" s="122">
        <v>1</v>
      </c>
      <c r="B81" s="121">
        <v>1</v>
      </c>
      <c r="C81" s="102">
        <v>15</v>
      </c>
      <c r="D81" s="104" t="s">
        <v>28</v>
      </c>
      <c r="E81" s="216">
        <v>1</v>
      </c>
      <c r="F81" s="242" t="s">
        <v>29</v>
      </c>
      <c r="G81" s="216" t="s">
        <v>560</v>
      </c>
      <c r="H81" s="312" t="s">
        <v>35</v>
      </c>
      <c r="I81" s="312" t="s">
        <v>31</v>
      </c>
      <c r="J81" s="326" t="s">
        <v>440</v>
      </c>
      <c r="K81" s="23" t="s">
        <v>17</v>
      </c>
      <c r="L81" s="24">
        <v>10.7</v>
      </c>
      <c r="M81" s="106">
        <v>10.7</v>
      </c>
    </row>
    <row r="82" spans="1:14" x14ac:dyDescent="0.25">
      <c r="A82" s="21">
        <v>1</v>
      </c>
      <c r="B82" s="22">
        <v>2</v>
      </c>
      <c r="C82" s="884" t="s">
        <v>32</v>
      </c>
      <c r="D82" s="884"/>
      <c r="E82" s="884"/>
      <c r="F82" s="884"/>
      <c r="G82" s="884"/>
      <c r="H82" s="884"/>
      <c r="I82" s="884"/>
      <c r="J82" s="884"/>
      <c r="K82" s="884"/>
      <c r="L82" s="884"/>
      <c r="M82" s="884"/>
    </row>
    <row r="83" spans="1:14" ht="22.5" customHeight="1" x14ac:dyDescent="0.25">
      <c r="A83" s="1026">
        <v>1</v>
      </c>
      <c r="B83" s="1024">
        <v>2</v>
      </c>
      <c r="C83" s="1022">
        <v>2</v>
      </c>
      <c r="D83" s="1019" t="s">
        <v>33</v>
      </c>
      <c r="E83" s="1097">
        <v>1</v>
      </c>
      <c r="F83" s="1097" t="s">
        <v>34</v>
      </c>
      <c r="G83" s="1097" t="s">
        <v>561</v>
      </c>
      <c r="H83" s="904" t="s">
        <v>35</v>
      </c>
      <c r="I83" s="904" t="s">
        <v>36</v>
      </c>
      <c r="J83" s="904">
        <v>1</v>
      </c>
      <c r="K83" s="23" t="s">
        <v>374</v>
      </c>
      <c r="L83" s="24">
        <v>16.8</v>
      </c>
      <c r="M83" s="1028">
        <v>42.7</v>
      </c>
    </row>
    <row r="84" spans="1:14" s="328" customFormat="1" ht="16.5" customHeight="1" x14ac:dyDescent="0.25">
      <c r="A84" s="1027"/>
      <c r="B84" s="1025"/>
      <c r="C84" s="1023"/>
      <c r="D84" s="1020"/>
      <c r="E84" s="1098"/>
      <c r="F84" s="1098"/>
      <c r="G84" s="1098"/>
      <c r="H84" s="905"/>
      <c r="I84" s="905"/>
      <c r="J84" s="905"/>
      <c r="K84" s="23" t="s">
        <v>17</v>
      </c>
      <c r="L84" s="24">
        <v>25.9</v>
      </c>
      <c r="M84" s="1029"/>
      <c r="N84" s="329"/>
    </row>
    <row r="85" spans="1:14" ht="12.75" customHeight="1" x14ac:dyDescent="0.25">
      <c r="A85" s="626">
        <v>1</v>
      </c>
      <c r="B85" s="623">
        <v>2</v>
      </c>
      <c r="C85" s="620">
        <v>4</v>
      </c>
      <c r="D85" s="617" t="s">
        <v>104</v>
      </c>
      <c r="E85" s="642">
        <v>1</v>
      </c>
      <c r="F85" s="829" t="s">
        <v>105</v>
      </c>
      <c r="G85" s="642" t="s">
        <v>562</v>
      </c>
      <c r="H85" s="644" t="s">
        <v>35</v>
      </c>
      <c r="I85" s="644" t="s">
        <v>106</v>
      </c>
      <c r="J85" s="644">
        <v>1</v>
      </c>
      <c r="K85" s="59" t="s">
        <v>374</v>
      </c>
      <c r="L85" s="133">
        <v>8.1999999999999993</v>
      </c>
      <c r="M85" s="943">
        <f>L85+L86</f>
        <v>30.7</v>
      </c>
    </row>
    <row r="86" spans="1:14" ht="23.25" customHeight="1" x14ac:dyDescent="0.25">
      <c r="A86" s="628"/>
      <c r="B86" s="625"/>
      <c r="C86" s="622"/>
      <c r="D86" s="619"/>
      <c r="E86" s="643"/>
      <c r="F86" s="830"/>
      <c r="G86" s="643"/>
      <c r="H86" s="645"/>
      <c r="I86" s="645"/>
      <c r="J86" s="645"/>
      <c r="K86" s="184" t="s">
        <v>17</v>
      </c>
      <c r="L86" s="183">
        <v>22.5</v>
      </c>
      <c r="M86" s="945"/>
    </row>
    <row r="87" spans="1:14" x14ac:dyDescent="0.25">
      <c r="A87" s="885" t="s">
        <v>556</v>
      </c>
      <c r="B87" s="885"/>
      <c r="C87" s="885"/>
      <c r="D87" s="885"/>
      <c r="E87" s="885"/>
      <c r="F87" s="885"/>
      <c r="G87" s="885"/>
      <c r="H87" s="885"/>
      <c r="I87" s="885"/>
      <c r="J87" s="885"/>
      <c r="K87" s="885"/>
      <c r="L87" s="885"/>
      <c r="M87" s="885"/>
    </row>
    <row r="88" spans="1:14" x14ac:dyDescent="0.25">
      <c r="A88" s="723" t="s">
        <v>37</v>
      </c>
      <c r="B88" s="723"/>
      <c r="C88" s="723"/>
      <c r="D88" s="723"/>
      <c r="E88" s="723"/>
      <c r="F88" s="723"/>
      <c r="G88" s="723"/>
      <c r="H88" s="723"/>
      <c r="I88" s="723"/>
      <c r="J88" s="723"/>
      <c r="K88" s="723"/>
      <c r="L88" s="723"/>
      <c r="M88" s="723"/>
    </row>
    <row r="89" spans="1:14" x14ac:dyDescent="0.25">
      <c r="A89" s="13">
        <v>1</v>
      </c>
      <c r="B89" s="816" t="s">
        <v>38</v>
      </c>
      <c r="C89" s="816"/>
      <c r="D89" s="816"/>
      <c r="E89" s="816"/>
      <c r="F89" s="816"/>
      <c r="G89" s="816"/>
      <c r="H89" s="816"/>
      <c r="I89" s="816"/>
      <c r="J89" s="816"/>
      <c r="K89" s="816"/>
      <c r="L89" s="816"/>
      <c r="M89" s="816"/>
    </row>
    <row r="90" spans="1:14" x14ac:dyDescent="0.25">
      <c r="A90" s="13">
        <v>1</v>
      </c>
      <c r="B90" s="16">
        <v>4</v>
      </c>
      <c r="C90" s="853" t="s">
        <v>39</v>
      </c>
      <c r="D90" s="853"/>
      <c r="E90" s="853"/>
      <c r="F90" s="853"/>
      <c r="G90" s="853"/>
      <c r="H90" s="853"/>
      <c r="I90" s="853"/>
      <c r="J90" s="853"/>
      <c r="K90" s="853"/>
      <c r="L90" s="853"/>
      <c r="M90" s="853"/>
    </row>
    <row r="91" spans="1:14" ht="12.75" customHeight="1" x14ac:dyDescent="0.25">
      <c r="A91" s="661">
        <v>1</v>
      </c>
      <c r="B91" s="662">
        <v>4</v>
      </c>
      <c r="C91" s="663">
        <v>1</v>
      </c>
      <c r="D91" s="716" t="s">
        <v>40</v>
      </c>
      <c r="E91" s="642">
        <v>1</v>
      </c>
      <c r="F91" s="829" t="s">
        <v>41</v>
      </c>
      <c r="G91" s="642" t="s">
        <v>42</v>
      </c>
      <c r="H91" s="330" t="s">
        <v>43</v>
      </c>
      <c r="I91" s="854" t="s">
        <v>31</v>
      </c>
      <c r="J91" s="854">
        <v>100</v>
      </c>
      <c r="K91" s="644" t="s">
        <v>17</v>
      </c>
      <c r="L91" s="587">
        <v>6.4</v>
      </c>
      <c r="M91" s="854">
        <v>88</v>
      </c>
    </row>
    <row r="92" spans="1:14" x14ac:dyDescent="0.25">
      <c r="A92" s="661"/>
      <c r="B92" s="662"/>
      <c r="C92" s="663"/>
      <c r="D92" s="716"/>
      <c r="E92" s="683"/>
      <c r="F92" s="837"/>
      <c r="G92" s="683"/>
      <c r="H92" s="330" t="s">
        <v>16</v>
      </c>
      <c r="I92" s="855"/>
      <c r="J92" s="855"/>
      <c r="K92" s="721"/>
      <c r="L92" s="587">
        <v>8</v>
      </c>
      <c r="M92" s="855"/>
    </row>
    <row r="93" spans="1:14" x14ac:dyDescent="0.25">
      <c r="A93" s="661"/>
      <c r="B93" s="662"/>
      <c r="C93" s="663"/>
      <c r="D93" s="716"/>
      <c r="E93" s="683"/>
      <c r="F93" s="837"/>
      <c r="G93" s="683"/>
      <c r="H93" s="330" t="s">
        <v>44</v>
      </c>
      <c r="I93" s="855"/>
      <c r="J93" s="855"/>
      <c r="K93" s="721"/>
      <c r="L93" s="587">
        <v>10.6</v>
      </c>
      <c r="M93" s="855"/>
    </row>
    <row r="94" spans="1:14" x14ac:dyDescent="0.25">
      <c r="A94" s="661"/>
      <c r="B94" s="662"/>
      <c r="C94" s="663"/>
      <c r="D94" s="716"/>
      <c r="E94" s="643"/>
      <c r="F94" s="830"/>
      <c r="G94" s="683"/>
      <c r="H94" s="330" t="s">
        <v>22</v>
      </c>
      <c r="I94" s="855"/>
      <c r="J94" s="855"/>
      <c r="K94" s="721"/>
      <c r="L94" s="587">
        <v>12.2</v>
      </c>
      <c r="M94" s="855"/>
    </row>
    <row r="95" spans="1:14" ht="12.75" customHeight="1" x14ac:dyDescent="0.25">
      <c r="A95" s="661"/>
      <c r="B95" s="662"/>
      <c r="C95" s="663"/>
      <c r="D95" s="716"/>
      <c r="E95" s="642">
        <v>2</v>
      </c>
      <c r="F95" s="829" t="s">
        <v>45</v>
      </c>
      <c r="G95" s="683"/>
      <c r="H95" s="330" t="s">
        <v>43</v>
      </c>
      <c r="I95" s="855"/>
      <c r="J95" s="855"/>
      <c r="K95" s="721"/>
      <c r="L95" s="587">
        <v>6.4</v>
      </c>
      <c r="M95" s="855"/>
    </row>
    <row r="96" spans="1:14" x14ac:dyDescent="0.25">
      <c r="A96" s="661"/>
      <c r="B96" s="662"/>
      <c r="C96" s="663"/>
      <c r="D96" s="716"/>
      <c r="E96" s="683"/>
      <c r="F96" s="837"/>
      <c r="G96" s="683"/>
      <c r="H96" s="330" t="s">
        <v>16</v>
      </c>
      <c r="I96" s="855"/>
      <c r="J96" s="855"/>
      <c r="K96" s="721"/>
      <c r="L96" s="587">
        <v>5.7</v>
      </c>
      <c r="M96" s="855"/>
    </row>
    <row r="97" spans="1:14" x14ac:dyDescent="0.25">
      <c r="A97" s="661"/>
      <c r="B97" s="662"/>
      <c r="C97" s="663"/>
      <c r="D97" s="716"/>
      <c r="E97" s="683"/>
      <c r="F97" s="837"/>
      <c r="G97" s="683"/>
      <c r="H97" s="330" t="s">
        <v>44</v>
      </c>
      <c r="I97" s="855"/>
      <c r="J97" s="855"/>
      <c r="K97" s="721"/>
      <c r="L97" s="587">
        <v>5.6</v>
      </c>
      <c r="M97" s="855"/>
    </row>
    <row r="98" spans="1:14" x14ac:dyDescent="0.25">
      <c r="A98" s="661"/>
      <c r="B98" s="662"/>
      <c r="C98" s="663"/>
      <c r="D98" s="716"/>
      <c r="E98" s="643"/>
      <c r="F98" s="830"/>
      <c r="G98" s="683"/>
      <c r="H98" s="330" t="s">
        <v>22</v>
      </c>
      <c r="I98" s="855"/>
      <c r="J98" s="855"/>
      <c r="K98" s="721"/>
      <c r="L98" s="587">
        <v>5.4</v>
      </c>
      <c r="M98" s="855"/>
    </row>
    <row r="99" spans="1:14" x14ac:dyDescent="0.25">
      <c r="A99" s="661"/>
      <c r="B99" s="662"/>
      <c r="C99" s="663"/>
      <c r="D99" s="716"/>
      <c r="E99" s="642">
        <v>3</v>
      </c>
      <c r="F99" s="829" t="s">
        <v>441</v>
      </c>
      <c r="G99" s="683"/>
      <c r="H99" s="330" t="s">
        <v>43</v>
      </c>
      <c r="I99" s="855"/>
      <c r="J99" s="855"/>
      <c r="K99" s="721"/>
      <c r="L99" s="587">
        <v>3.2</v>
      </c>
      <c r="M99" s="855"/>
    </row>
    <row r="100" spans="1:14" s="123" customFormat="1" x14ac:dyDescent="0.25">
      <c r="A100" s="661"/>
      <c r="B100" s="662"/>
      <c r="C100" s="663"/>
      <c r="D100" s="716"/>
      <c r="E100" s="683"/>
      <c r="F100" s="837"/>
      <c r="G100" s="683"/>
      <c r="H100" s="330" t="s">
        <v>16</v>
      </c>
      <c r="I100" s="855"/>
      <c r="J100" s="855"/>
      <c r="K100" s="721"/>
      <c r="L100" s="587">
        <v>3.1</v>
      </c>
      <c r="M100" s="855"/>
      <c r="N100" s="4"/>
    </row>
    <row r="101" spans="1:14" x14ac:dyDescent="0.25">
      <c r="A101" s="661"/>
      <c r="B101" s="662"/>
      <c r="C101" s="663"/>
      <c r="D101" s="716"/>
      <c r="E101" s="683"/>
      <c r="F101" s="837"/>
      <c r="G101" s="683"/>
      <c r="H101" s="330" t="s">
        <v>44</v>
      </c>
      <c r="I101" s="855"/>
      <c r="J101" s="855"/>
      <c r="K101" s="721"/>
      <c r="L101" s="587">
        <v>3</v>
      </c>
      <c r="M101" s="855"/>
    </row>
    <row r="102" spans="1:14" x14ac:dyDescent="0.25">
      <c r="A102" s="661"/>
      <c r="B102" s="662"/>
      <c r="C102" s="663"/>
      <c r="D102" s="716"/>
      <c r="E102" s="643"/>
      <c r="F102" s="830"/>
      <c r="G102" s="683"/>
      <c r="H102" s="330" t="s">
        <v>22</v>
      </c>
      <c r="I102" s="855"/>
      <c r="J102" s="855"/>
      <c r="K102" s="721"/>
      <c r="L102" s="587">
        <v>2.9</v>
      </c>
      <c r="M102" s="855"/>
    </row>
    <row r="103" spans="1:14" ht="12.75" customHeight="1" x14ac:dyDescent="0.25">
      <c r="A103" s="661"/>
      <c r="B103" s="662"/>
      <c r="C103" s="663"/>
      <c r="D103" s="716"/>
      <c r="E103" s="642">
        <v>4</v>
      </c>
      <c r="F103" s="829" t="s">
        <v>46</v>
      </c>
      <c r="G103" s="683"/>
      <c r="H103" s="330" t="s">
        <v>43</v>
      </c>
      <c r="I103" s="855"/>
      <c r="J103" s="855"/>
      <c r="K103" s="721"/>
      <c r="L103" s="587">
        <v>4</v>
      </c>
      <c r="M103" s="855"/>
    </row>
    <row r="104" spans="1:14" x14ac:dyDescent="0.25">
      <c r="A104" s="661"/>
      <c r="B104" s="662"/>
      <c r="C104" s="663"/>
      <c r="D104" s="716"/>
      <c r="E104" s="683"/>
      <c r="F104" s="837"/>
      <c r="G104" s="683"/>
      <c r="H104" s="330" t="s">
        <v>16</v>
      </c>
      <c r="I104" s="855"/>
      <c r="J104" s="855"/>
      <c r="K104" s="721"/>
      <c r="L104" s="587">
        <v>3.9</v>
      </c>
      <c r="M104" s="855"/>
    </row>
    <row r="105" spans="1:14" x14ac:dyDescent="0.25">
      <c r="A105" s="661"/>
      <c r="B105" s="662"/>
      <c r="C105" s="663"/>
      <c r="D105" s="716"/>
      <c r="E105" s="683"/>
      <c r="F105" s="837"/>
      <c r="G105" s="683"/>
      <c r="H105" s="330" t="s">
        <v>44</v>
      </c>
      <c r="I105" s="855"/>
      <c r="J105" s="855"/>
      <c r="K105" s="721"/>
      <c r="L105" s="587">
        <v>3.8</v>
      </c>
      <c r="M105" s="855"/>
    </row>
    <row r="106" spans="1:14" x14ac:dyDescent="0.25">
      <c r="A106" s="661"/>
      <c r="B106" s="662"/>
      <c r="C106" s="663"/>
      <c r="D106" s="716"/>
      <c r="E106" s="643"/>
      <c r="F106" s="830"/>
      <c r="G106" s="643"/>
      <c r="H106" s="330" t="s">
        <v>22</v>
      </c>
      <c r="I106" s="856"/>
      <c r="J106" s="856"/>
      <c r="K106" s="645"/>
      <c r="L106" s="587">
        <v>3.8</v>
      </c>
      <c r="M106" s="856"/>
    </row>
    <row r="107" spans="1:14" s="123" customFormat="1" x14ac:dyDescent="0.25">
      <c r="A107" s="626">
        <v>1</v>
      </c>
      <c r="B107" s="623">
        <v>4</v>
      </c>
      <c r="C107" s="620">
        <v>2</v>
      </c>
      <c r="D107" s="796" t="s">
        <v>47</v>
      </c>
      <c r="E107" s="642">
        <v>1</v>
      </c>
      <c r="F107" s="829" t="s">
        <v>48</v>
      </c>
      <c r="G107" s="642" t="s">
        <v>42</v>
      </c>
      <c r="H107" s="311" t="s">
        <v>442</v>
      </c>
      <c r="I107" s="854" t="s">
        <v>31</v>
      </c>
      <c r="J107" s="854">
        <v>100</v>
      </c>
      <c r="K107" s="880" t="s">
        <v>17</v>
      </c>
      <c r="L107" s="587">
        <v>58.2</v>
      </c>
      <c r="M107" s="854">
        <v>1127.5</v>
      </c>
      <c r="N107" s="4"/>
    </row>
    <row r="108" spans="1:14" s="123" customFormat="1" x14ac:dyDescent="0.25">
      <c r="A108" s="627"/>
      <c r="B108" s="624"/>
      <c r="C108" s="621"/>
      <c r="D108" s="797"/>
      <c r="E108" s="683"/>
      <c r="F108" s="837"/>
      <c r="G108" s="683"/>
      <c r="H108" s="644" t="s">
        <v>443</v>
      </c>
      <c r="I108" s="855"/>
      <c r="J108" s="855"/>
      <c r="K108" s="880"/>
      <c r="L108" s="587">
        <v>58.2</v>
      </c>
      <c r="M108" s="855"/>
      <c r="N108" s="4"/>
    </row>
    <row r="109" spans="1:14" s="123" customFormat="1" x14ac:dyDescent="0.25">
      <c r="A109" s="627"/>
      <c r="B109" s="624"/>
      <c r="C109" s="621"/>
      <c r="D109" s="797"/>
      <c r="E109" s="683"/>
      <c r="F109" s="837"/>
      <c r="G109" s="683"/>
      <c r="H109" s="645"/>
      <c r="I109" s="855"/>
      <c r="J109" s="855"/>
      <c r="K109" s="880"/>
      <c r="L109" s="587"/>
      <c r="M109" s="855"/>
      <c r="N109" s="4"/>
    </row>
    <row r="110" spans="1:14" s="123" customFormat="1" x14ac:dyDescent="0.25">
      <c r="A110" s="627"/>
      <c r="B110" s="624"/>
      <c r="C110" s="621"/>
      <c r="D110" s="797"/>
      <c r="E110" s="683"/>
      <c r="F110" s="837"/>
      <c r="G110" s="683"/>
      <c r="H110" s="330" t="s">
        <v>444</v>
      </c>
      <c r="I110" s="855"/>
      <c r="J110" s="855"/>
      <c r="K110" s="880"/>
      <c r="L110" s="587">
        <v>58.2</v>
      </c>
      <c r="M110" s="855"/>
      <c r="N110" s="4"/>
    </row>
    <row r="111" spans="1:14" s="123" customFormat="1" x14ac:dyDescent="0.25">
      <c r="A111" s="627"/>
      <c r="B111" s="624"/>
      <c r="C111" s="621"/>
      <c r="D111" s="797"/>
      <c r="E111" s="643"/>
      <c r="F111" s="830"/>
      <c r="G111" s="683"/>
      <c r="H111" s="330" t="s">
        <v>22</v>
      </c>
      <c r="I111" s="855"/>
      <c r="J111" s="855"/>
      <c r="K111" s="880"/>
      <c r="L111" s="587">
        <v>58.2</v>
      </c>
      <c r="M111" s="855"/>
      <c r="N111" s="4"/>
    </row>
    <row r="112" spans="1:14" s="123" customFormat="1" x14ac:dyDescent="0.25">
      <c r="A112" s="627"/>
      <c r="B112" s="624"/>
      <c r="C112" s="621"/>
      <c r="D112" s="797"/>
      <c r="E112" s="642">
        <v>2</v>
      </c>
      <c r="F112" s="829" t="s">
        <v>50</v>
      </c>
      <c r="G112" s="683"/>
      <c r="H112" s="311" t="s">
        <v>442</v>
      </c>
      <c r="I112" s="855"/>
      <c r="J112" s="855"/>
      <c r="K112" s="880"/>
      <c r="L112" s="587">
        <v>65.8</v>
      </c>
      <c r="M112" s="855"/>
      <c r="N112" s="4"/>
    </row>
    <row r="113" spans="1:14" s="123" customFormat="1" x14ac:dyDescent="0.25">
      <c r="A113" s="627"/>
      <c r="B113" s="624"/>
      <c r="C113" s="621"/>
      <c r="D113" s="797"/>
      <c r="E113" s="683"/>
      <c r="F113" s="837"/>
      <c r="G113" s="683"/>
      <c r="H113" s="644" t="s">
        <v>443</v>
      </c>
      <c r="I113" s="855"/>
      <c r="J113" s="855"/>
      <c r="K113" s="880"/>
      <c r="L113" s="587">
        <v>65.8</v>
      </c>
      <c r="M113" s="855"/>
      <c r="N113" s="4"/>
    </row>
    <row r="114" spans="1:14" s="123" customFormat="1" x14ac:dyDescent="0.25">
      <c r="A114" s="627"/>
      <c r="B114" s="624"/>
      <c r="C114" s="621"/>
      <c r="D114" s="797"/>
      <c r="E114" s="683"/>
      <c r="F114" s="837"/>
      <c r="G114" s="683"/>
      <c r="H114" s="645"/>
      <c r="I114" s="855"/>
      <c r="J114" s="855"/>
      <c r="K114" s="880"/>
      <c r="L114" s="587"/>
      <c r="M114" s="855"/>
      <c r="N114" s="4"/>
    </row>
    <row r="115" spans="1:14" s="123" customFormat="1" x14ac:dyDescent="0.25">
      <c r="A115" s="627"/>
      <c r="B115" s="624"/>
      <c r="C115" s="621"/>
      <c r="D115" s="797"/>
      <c r="E115" s="683"/>
      <c r="F115" s="837"/>
      <c r="G115" s="683"/>
      <c r="H115" s="330" t="s">
        <v>444</v>
      </c>
      <c r="I115" s="855"/>
      <c r="J115" s="855"/>
      <c r="K115" s="880"/>
      <c r="L115" s="587">
        <v>65.8</v>
      </c>
      <c r="M115" s="855"/>
      <c r="N115" s="4"/>
    </row>
    <row r="116" spans="1:14" s="123" customFormat="1" x14ac:dyDescent="0.25">
      <c r="A116" s="627"/>
      <c r="B116" s="624"/>
      <c r="C116" s="621"/>
      <c r="D116" s="797"/>
      <c r="E116" s="643"/>
      <c r="F116" s="830"/>
      <c r="G116" s="683"/>
      <c r="H116" s="330" t="s">
        <v>445</v>
      </c>
      <c r="I116" s="855"/>
      <c r="J116" s="855"/>
      <c r="K116" s="880"/>
      <c r="L116" s="587">
        <v>65.7</v>
      </c>
      <c r="M116" s="855"/>
      <c r="N116" s="4"/>
    </row>
    <row r="117" spans="1:14" s="123" customFormat="1" x14ac:dyDescent="0.25">
      <c r="A117" s="627"/>
      <c r="B117" s="624"/>
      <c r="C117" s="621"/>
      <c r="D117" s="797"/>
      <c r="E117" s="642">
        <v>3</v>
      </c>
      <c r="F117" s="829" t="s">
        <v>51</v>
      </c>
      <c r="G117" s="683"/>
      <c r="H117" s="311" t="s">
        <v>442</v>
      </c>
      <c r="I117" s="855"/>
      <c r="J117" s="855"/>
      <c r="K117" s="880"/>
      <c r="L117" s="587">
        <v>101.4</v>
      </c>
      <c r="M117" s="855"/>
      <c r="N117" s="4"/>
    </row>
    <row r="118" spans="1:14" s="123" customFormat="1" x14ac:dyDescent="0.25">
      <c r="A118" s="627"/>
      <c r="B118" s="624"/>
      <c r="C118" s="621"/>
      <c r="D118" s="797"/>
      <c r="E118" s="683"/>
      <c r="F118" s="837"/>
      <c r="G118" s="683"/>
      <c r="H118" s="644" t="s">
        <v>443</v>
      </c>
      <c r="I118" s="855"/>
      <c r="J118" s="855"/>
      <c r="K118" s="880"/>
      <c r="L118" s="587">
        <v>101.4</v>
      </c>
      <c r="M118" s="855"/>
      <c r="N118" s="4"/>
    </row>
    <row r="119" spans="1:14" s="123" customFormat="1" x14ac:dyDescent="0.25">
      <c r="A119" s="627"/>
      <c r="B119" s="624"/>
      <c r="C119" s="621"/>
      <c r="D119" s="797"/>
      <c r="E119" s="683"/>
      <c r="F119" s="837"/>
      <c r="G119" s="683"/>
      <c r="H119" s="645"/>
      <c r="I119" s="855"/>
      <c r="J119" s="855"/>
      <c r="K119" s="880"/>
      <c r="L119" s="587"/>
      <c r="M119" s="855"/>
      <c r="N119" s="4"/>
    </row>
    <row r="120" spans="1:14" s="123" customFormat="1" x14ac:dyDescent="0.25">
      <c r="A120" s="627"/>
      <c r="B120" s="624"/>
      <c r="C120" s="621"/>
      <c r="D120" s="797"/>
      <c r="E120" s="683"/>
      <c r="F120" s="837"/>
      <c r="G120" s="683"/>
      <c r="H120" s="330" t="s">
        <v>444</v>
      </c>
      <c r="I120" s="855"/>
      <c r="J120" s="855"/>
      <c r="K120" s="880" t="s">
        <v>49</v>
      </c>
      <c r="L120" s="587">
        <v>101.4</v>
      </c>
      <c r="M120" s="855"/>
      <c r="N120" s="4"/>
    </row>
    <row r="121" spans="1:14" s="123" customFormat="1" x14ac:dyDescent="0.25">
      <c r="A121" s="627"/>
      <c r="B121" s="624"/>
      <c r="C121" s="621"/>
      <c r="D121" s="797"/>
      <c r="E121" s="643"/>
      <c r="F121" s="830"/>
      <c r="G121" s="683"/>
      <c r="H121" s="330" t="s">
        <v>445</v>
      </c>
      <c r="I121" s="855"/>
      <c r="J121" s="855"/>
      <c r="K121" s="880"/>
      <c r="L121" s="587">
        <v>101.4</v>
      </c>
      <c r="M121" s="855"/>
      <c r="N121" s="4"/>
    </row>
    <row r="122" spans="1:14" s="123" customFormat="1" x14ac:dyDescent="0.25">
      <c r="A122" s="627"/>
      <c r="B122" s="624"/>
      <c r="C122" s="621"/>
      <c r="D122" s="797"/>
      <c r="E122" s="642">
        <v>4</v>
      </c>
      <c r="F122" s="829" t="s">
        <v>52</v>
      </c>
      <c r="G122" s="683"/>
      <c r="H122" s="311" t="s">
        <v>442</v>
      </c>
      <c r="I122" s="855"/>
      <c r="J122" s="855"/>
      <c r="K122" s="880"/>
      <c r="L122" s="587">
        <v>28.2</v>
      </c>
      <c r="M122" s="855"/>
      <c r="N122" s="4"/>
    </row>
    <row r="123" spans="1:14" s="123" customFormat="1" x14ac:dyDescent="0.25">
      <c r="A123" s="627"/>
      <c r="B123" s="624"/>
      <c r="C123" s="621"/>
      <c r="D123" s="797"/>
      <c r="E123" s="683"/>
      <c r="F123" s="837"/>
      <c r="G123" s="683"/>
      <c r="H123" s="644" t="s">
        <v>443</v>
      </c>
      <c r="I123" s="855"/>
      <c r="J123" s="855"/>
      <c r="K123" s="880"/>
      <c r="L123" s="587">
        <v>28.2</v>
      </c>
      <c r="M123" s="855"/>
      <c r="N123" s="4"/>
    </row>
    <row r="124" spans="1:14" s="123" customFormat="1" x14ac:dyDescent="0.25">
      <c r="A124" s="627"/>
      <c r="B124" s="624"/>
      <c r="C124" s="621"/>
      <c r="D124" s="797"/>
      <c r="E124" s="683"/>
      <c r="F124" s="837"/>
      <c r="G124" s="683"/>
      <c r="H124" s="645"/>
      <c r="I124" s="855"/>
      <c r="J124" s="855"/>
      <c r="K124" s="880"/>
      <c r="L124" s="587"/>
      <c r="M124" s="855"/>
      <c r="N124" s="4"/>
    </row>
    <row r="125" spans="1:14" s="123" customFormat="1" x14ac:dyDescent="0.25">
      <c r="A125" s="627"/>
      <c r="B125" s="624"/>
      <c r="C125" s="621"/>
      <c r="D125" s="797"/>
      <c r="E125" s="683"/>
      <c r="F125" s="837"/>
      <c r="G125" s="683"/>
      <c r="H125" s="311" t="s">
        <v>444</v>
      </c>
      <c r="I125" s="855"/>
      <c r="J125" s="855"/>
      <c r="K125" s="880"/>
      <c r="L125" s="587">
        <v>28.2</v>
      </c>
      <c r="M125" s="855"/>
      <c r="N125" s="4"/>
    </row>
    <row r="126" spans="1:14" s="123" customFormat="1" x14ac:dyDescent="0.25">
      <c r="A126" s="627"/>
      <c r="B126" s="624"/>
      <c r="C126" s="621"/>
      <c r="D126" s="797"/>
      <c r="E126" s="643"/>
      <c r="F126" s="830"/>
      <c r="G126" s="683"/>
      <c r="H126" s="311" t="s">
        <v>445</v>
      </c>
      <c r="I126" s="855"/>
      <c r="J126" s="855"/>
      <c r="K126" s="880"/>
      <c r="L126" s="587">
        <v>28.2</v>
      </c>
      <c r="M126" s="855"/>
      <c r="N126" s="4"/>
    </row>
    <row r="127" spans="1:14" s="123" customFormat="1" x14ac:dyDescent="0.25">
      <c r="A127" s="627"/>
      <c r="B127" s="624"/>
      <c r="C127" s="621"/>
      <c r="D127" s="797"/>
      <c r="E127" s="642">
        <v>5</v>
      </c>
      <c r="F127" s="829" t="s">
        <v>446</v>
      </c>
      <c r="G127" s="683"/>
      <c r="H127" s="311" t="s">
        <v>442</v>
      </c>
      <c r="I127" s="855"/>
      <c r="J127" s="855"/>
      <c r="K127" s="880"/>
      <c r="L127" s="587">
        <v>28.3</v>
      </c>
      <c r="M127" s="855"/>
      <c r="N127" s="4"/>
    </row>
    <row r="128" spans="1:14" s="123" customFormat="1" x14ac:dyDescent="0.25">
      <c r="A128" s="627"/>
      <c r="B128" s="624"/>
      <c r="C128" s="621"/>
      <c r="D128" s="797"/>
      <c r="E128" s="683"/>
      <c r="F128" s="837"/>
      <c r="G128" s="683"/>
      <c r="H128" s="644" t="s">
        <v>443</v>
      </c>
      <c r="I128" s="855"/>
      <c r="J128" s="855"/>
      <c r="K128" s="880"/>
      <c r="L128" s="587">
        <v>28.3</v>
      </c>
      <c r="M128" s="855"/>
      <c r="N128" s="4"/>
    </row>
    <row r="129" spans="1:14" s="123" customFormat="1" x14ac:dyDescent="0.25">
      <c r="A129" s="627"/>
      <c r="B129" s="624"/>
      <c r="C129" s="621"/>
      <c r="D129" s="797"/>
      <c r="E129" s="683"/>
      <c r="F129" s="837"/>
      <c r="G129" s="683"/>
      <c r="H129" s="645"/>
      <c r="I129" s="855"/>
      <c r="J129" s="855"/>
      <c r="K129" s="880"/>
      <c r="L129" s="587"/>
      <c r="M129" s="855"/>
      <c r="N129" s="4"/>
    </row>
    <row r="130" spans="1:14" s="123" customFormat="1" x14ac:dyDescent="0.25">
      <c r="A130" s="627"/>
      <c r="B130" s="624"/>
      <c r="C130" s="621"/>
      <c r="D130" s="797"/>
      <c r="E130" s="683"/>
      <c r="F130" s="837"/>
      <c r="G130" s="683"/>
      <c r="H130" s="330" t="s">
        <v>444</v>
      </c>
      <c r="I130" s="855"/>
      <c r="J130" s="855"/>
      <c r="K130" s="880"/>
      <c r="L130" s="587">
        <v>28.3</v>
      </c>
      <c r="M130" s="855"/>
      <c r="N130" s="4"/>
    </row>
    <row r="131" spans="1:14" s="123" customFormat="1" x14ac:dyDescent="0.25">
      <c r="A131" s="628"/>
      <c r="B131" s="625"/>
      <c r="C131" s="622"/>
      <c r="D131" s="798"/>
      <c r="E131" s="643"/>
      <c r="F131" s="830"/>
      <c r="G131" s="643"/>
      <c r="H131" s="330" t="s">
        <v>445</v>
      </c>
      <c r="I131" s="856"/>
      <c r="J131" s="856"/>
      <c r="K131" s="880"/>
      <c r="L131" s="587">
        <v>28.3</v>
      </c>
      <c r="M131" s="856"/>
      <c r="N131" s="4"/>
    </row>
    <row r="132" spans="1:14" x14ac:dyDescent="0.25">
      <c r="A132" s="886" t="s">
        <v>555</v>
      </c>
      <c r="B132" s="886"/>
      <c r="C132" s="886"/>
      <c r="D132" s="886"/>
      <c r="E132" s="886"/>
      <c r="F132" s="886"/>
      <c r="G132" s="886"/>
      <c r="H132" s="886"/>
      <c r="I132" s="886"/>
      <c r="J132" s="886"/>
      <c r="K132" s="886"/>
      <c r="L132" s="886"/>
      <c r="M132" s="886"/>
    </row>
    <row r="133" spans="1:14" x14ac:dyDescent="0.25">
      <c r="A133" s="1018" t="s">
        <v>53</v>
      </c>
      <c r="B133" s="1018"/>
      <c r="C133" s="1018"/>
      <c r="D133" s="1018"/>
      <c r="E133" s="1018"/>
      <c r="F133" s="1018"/>
      <c r="G133" s="1018"/>
      <c r="H133" s="1018"/>
      <c r="I133" s="1018"/>
      <c r="J133" s="1018"/>
      <c r="K133" s="1018"/>
      <c r="L133" s="1018"/>
      <c r="M133" s="1018"/>
    </row>
    <row r="134" spans="1:14" x14ac:dyDescent="0.25">
      <c r="A134" s="28">
        <v>1</v>
      </c>
      <c r="B134" s="795" t="s">
        <v>54</v>
      </c>
      <c r="C134" s="795"/>
      <c r="D134" s="795"/>
      <c r="E134" s="795"/>
      <c r="F134" s="795"/>
      <c r="G134" s="795"/>
      <c r="H134" s="795"/>
      <c r="I134" s="795"/>
      <c r="J134" s="795"/>
      <c r="K134" s="795"/>
      <c r="L134" s="795"/>
      <c r="M134" s="795"/>
    </row>
    <row r="135" spans="1:14" x14ac:dyDescent="0.25">
      <c r="A135" s="28">
        <v>1</v>
      </c>
      <c r="B135" s="29">
        <v>1</v>
      </c>
      <c r="C135" s="734" t="s">
        <v>55</v>
      </c>
      <c r="D135" s="734"/>
      <c r="E135" s="734"/>
      <c r="F135" s="734"/>
      <c r="G135" s="734"/>
      <c r="H135" s="734"/>
      <c r="I135" s="734"/>
      <c r="J135" s="734"/>
      <c r="K135" s="734"/>
      <c r="L135" s="734"/>
      <c r="M135" s="734"/>
    </row>
    <row r="136" spans="1:14" ht="25.5" customHeight="1" x14ac:dyDescent="0.25">
      <c r="A136" s="1010">
        <v>1</v>
      </c>
      <c r="B136" s="908">
        <v>1</v>
      </c>
      <c r="C136" s="1014">
        <v>30</v>
      </c>
      <c r="D136" s="735" t="s">
        <v>56</v>
      </c>
      <c r="E136" s="1045">
        <v>1</v>
      </c>
      <c r="F136" s="789" t="s">
        <v>57</v>
      </c>
      <c r="G136" s="787" t="s">
        <v>617</v>
      </c>
      <c r="H136" s="787" t="s">
        <v>35</v>
      </c>
      <c r="I136" s="787" t="s">
        <v>31</v>
      </c>
      <c r="J136" s="835">
        <v>100</v>
      </c>
      <c r="K136" s="307" t="s">
        <v>17</v>
      </c>
      <c r="L136" s="308">
        <v>550</v>
      </c>
      <c r="M136" s="984">
        <f>SUM(L136:L139)</f>
        <v>1056.2</v>
      </c>
    </row>
    <row r="137" spans="1:14" s="328" customFormat="1" ht="25.5" customHeight="1" x14ac:dyDescent="0.25">
      <c r="A137" s="1011"/>
      <c r="B137" s="1013"/>
      <c r="C137" s="1015"/>
      <c r="D137" s="1048"/>
      <c r="E137" s="1047"/>
      <c r="F137" s="1017"/>
      <c r="G137" s="983"/>
      <c r="H137" s="983"/>
      <c r="I137" s="983"/>
      <c r="J137" s="1049"/>
      <c r="K137" s="307" t="s">
        <v>660</v>
      </c>
      <c r="L137" s="308">
        <v>200</v>
      </c>
      <c r="M137" s="985"/>
      <c r="N137" s="329"/>
    </row>
    <row r="138" spans="1:14" s="328" customFormat="1" ht="26.25" customHeight="1" x14ac:dyDescent="0.25">
      <c r="A138" s="1011"/>
      <c r="B138" s="1013"/>
      <c r="C138" s="1015"/>
      <c r="D138" s="1048"/>
      <c r="E138" s="1047"/>
      <c r="F138" s="1017"/>
      <c r="G138" s="983"/>
      <c r="H138" s="983"/>
      <c r="I138" s="983"/>
      <c r="J138" s="1049"/>
      <c r="K138" s="307" t="s">
        <v>668</v>
      </c>
      <c r="L138" s="308">
        <v>242</v>
      </c>
      <c r="M138" s="985"/>
      <c r="N138" s="329"/>
    </row>
    <row r="139" spans="1:14" s="328" customFormat="1" ht="25.5" customHeight="1" x14ac:dyDescent="0.25">
      <c r="A139" s="1012"/>
      <c r="B139" s="909"/>
      <c r="C139" s="1016"/>
      <c r="D139" s="736"/>
      <c r="E139" s="1046"/>
      <c r="F139" s="790"/>
      <c r="G139" s="788"/>
      <c r="H139" s="788"/>
      <c r="I139" s="788"/>
      <c r="J139" s="836"/>
      <c r="K139" s="307" t="s">
        <v>371</v>
      </c>
      <c r="L139" s="308">
        <v>64.2</v>
      </c>
      <c r="M139" s="986"/>
      <c r="N139" s="329"/>
    </row>
    <row r="140" spans="1:14" s="123" customFormat="1" ht="54" customHeight="1" x14ac:dyDescent="0.25">
      <c r="A140" s="134">
        <v>1</v>
      </c>
      <c r="B140" s="135">
        <v>1</v>
      </c>
      <c r="C140" s="136">
        <v>31</v>
      </c>
      <c r="D140" s="137" t="s">
        <v>372</v>
      </c>
      <c r="E140" s="138">
        <v>1</v>
      </c>
      <c r="F140" s="252" t="s">
        <v>427</v>
      </c>
      <c r="G140" s="305" t="s">
        <v>617</v>
      </c>
      <c r="H140" s="305" t="s">
        <v>35</v>
      </c>
      <c r="I140" s="305" t="s">
        <v>31</v>
      </c>
      <c r="J140" s="306">
        <v>100</v>
      </c>
      <c r="K140" s="307" t="s">
        <v>371</v>
      </c>
      <c r="L140" s="308">
        <v>233.9</v>
      </c>
      <c r="M140" s="309">
        <v>233.9</v>
      </c>
      <c r="N140" s="4"/>
    </row>
    <row r="141" spans="1:14" x14ac:dyDescent="0.25">
      <c r="A141" s="1018" t="s">
        <v>25</v>
      </c>
      <c r="B141" s="1018"/>
      <c r="C141" s="1018"/>
      <c r="D141" s="1018"/>
      <c r="E141" s="1018"/>
      <c r="F141" s="1018"/>
      <c r="G141" s="1018"/>
      <c r="H141" s="1018"/>
      <c r="I141" s="1018"/>
      <c r="J141" s="1018"/>
      <c r="K141" s="1018"/>
      <c r="L141" s="1018"/>
      <c r="M141" s="1018"/>
    </row>
    <row r="142" spans="1:14" x14ac:dyDescent="0.25">
      <c r="A142" s="28">
        <v>1</v>
      </c>
      <c r="B142" s="795" t="s">
        <v>26</v>
      </c>
      <c r="C142" s="795"/>
      <c r="D142" s="795"/>
      <c r="E142" s="795"/>
      <c r="F142" s="795"/>
      <c r="G142" s="795"/>
      <c r="H142" s="795"/>
      <c r="I142" s="795"/>
      <c r="J142" s="795"/>
      <c r="K142" s="795"/>
      <c r="L142" s="795"/>
      <c r="M142" s="795"/>
    </row>
    <row r="143" spans="1:14" x14ac:dyDescent="0.25">
      <c r="A143" s="28">
        <v>1</v>
      </c>
      <c r="B143" s="29">
        <v>1</v>
      </c>
      <c r="C143" s="734" t="s">
        <v>27</v>
      </c>
      <c r="D143" s="734"/>
      <c r="E143" s="734"/>
      <c r="F143" s="734"/>
      <c r="G143" s="734"/>
      <c r="H143" s="734"/>
      <c r="I143" s="734"/>
      <c r="J143" s="734"/>
      <c r="K143" s="734"/>
      <c r="L143" s="734"/>
      <c r="M143" s="734"/>
    </row>
    <row r="144" spans="1:14" ht="39.75" customHeight="1" x14ac:dyDescent="0.25">
      <c r="A144" s="777">
        <v>1</v>
      </c>
      <c r="B144" s="776">
        <v>1</v>
      </c>
      <c r="C144" s="912">
        <v>1</v>
      </c>
      <c r="D144" s="916" t="s">
        <v>59</v>
      </c>
      <c r="E144" s="25">
        <v>1</v>
      </c>
      <c r="F144" s="32" t="s">
        <v>60</v>
      </c>
      <c r="G144" s="307" t="s">
        <v>618</v>
      </c>
      <c r="H144" s="307" t="s">
        <v>35</v>
      </c>
      <c r="I144" s="307" t="s">
        <v>61</v>
      </c>
      <c r="J144" s="310">
        <v>100</v>
      </c>
      <c r="K144" s="917" t="s">
        <v>17</v>
      </c>
      <c r="L144" s="692">
        <v>422.8</v>
      </c>
      <c r="M144" s="692">
        <v>422.8</v>
      </c>
    </row>
    <row r="145" spans="1:14" ht="28.5" customHeight="1" x14ac:dyDescent="0.25">
      <c r="A145" s="777"/>
      <c r="B145" s="776"/>
      <c r="C145" s="912"/>
      <c r="D145" s="916"/>
      <c r="E145" s="25">
        <v>2</v>
      </c>
      <c r="F145" s="32" t="s">
        <v>62</v>
      </c>
      <c r="G145" s="307" t="s">
        <v>563</v>
      </c>
      <c r="H145" s="307" t="s">
        <v>35</v>
      </c>
      <c r="I145" s="307" t="s">
        <v>61</v>
      </c>
      <c r="J145" s="310">
        <v>100</v>
      </c>
      <c r="K145" s="917"/>
      <c r="L145" s="692"/>
      <c r="M145" s="692"/>
    </row>
    <row r="146" spans="1:14" ht="12.75" customHeight="1" x14ac:dyDescent="0.25">
      <c r="A146" s="777">
        <v>1</v>
      </c>
      <c r="B146" s="776">
        <v>1</v>
      </c>
      <c r="C146" s="912">
        <v>2</v>
      </c>
      <c r="D146" s="916" t="s">
        <v>63</v>
      </c>
      <c r="E146" s="917">
        <v>1</v>
      </c>
      <c r="F146" s="989" t="s">
        <v>64</v>
      </c>
      <c r="G146" s="988" t="s">
        <v>619</v>
      </c>
      <c r="H146" s="988" t="s">
        <v>35</v>
      </c>
      <c r="I146" s="988" t="s">
        <v>61</v>
      </c>
      <c r="J146" s="987">
        <v>100</v>
      </c>
      <c r="K146" s="511" t="s">
        <v>17</v>
      </c>
      <c r="L146" s="509">
        <v>2157</v>
      </c>
      <c r="M146" s="692">
        <f>L146+L147+L148+L149+L150+L151+L152+L153+L154+L155+L156</f>
        <v>3405.2000000000007</v>
      </c>
    </row>
    <row r="147" spans="1:14" hidden="1" x14ac:dyDescent="0.25">
      <c r="A147" s="777"/>
      <c r="B147" s="776"/>
      <c r="C147" s="912"/>
      <c r="D147" s="916"/>
      <c r="E147" s="917"/>
      <c r="F147" s="989"/>
      <c r="G147" s="988"/>
      <c r="H147" s="988"/>
      <c r="I147" s="988"/>
      <c r="J147" s="987"/>
      <c r="K147" s="511" t="s">
        <v>17</v>
      </c>
      <c r="L147" s="509"/>
      <c r="M147" s="692"/>
    </row>
    <row r="148" spans="1:14" s="123" customFormat="1" hidden="1" x14ac:dyDescent="0.25">
      <c r="A148" s="777"/>
      <c r="B148" s="776"/>
      <c r="C148" s="912"/>
      <c r="D148" s="916"/>
      <c r="E148" s="917"/>
      <c r="F148" s="989"/>
      <c r="G148" s="988"/>
      <c r="H148" s="988"/>
      <c r="I148" s="988"/>
      <c r="J148" s="987"/>
      <c r="K148" s="511" t="s">
        <v>17</v>
      </c>
      <c r="L148" s="509"/>
      <c r="M148" s="692"/>
      <c r="N148" s="4"/>
    </row>
    <row r="149" spans="1:14" s="123" customFormat="1" x14ac:dyDescent="0.25">
      <c r="A149" s="777"/>
      <c r="B149" s="776"/>
      <c r="C149" s="912"/>
      <c r="D149" s="916"/>
      <c r="E149" s="917"/>
      <c r="F149" s="989"/>
      <c r="G149" s="988"/>
      <c r="H149" s="988"/>
      <c r="I149" s="988"/>
      <c r="J149" s="987"/>
      <c r="K149" s="511" t="s">
        <v>390</v>
      </c>
      <c r="L149" s="509">
        <v>1.4</v>
      </c>
      <c r="M149" s="692"/>
      <c r="N149" s="4"/>
    </row>
    <row r="150" spans="1:14" s="123" customFormat="1" x14ac:dyDescent="0.25">
      <c r="A150" s="777"/>
      <c r="B150" s="776"/>
      <c r="C150" s="912"/>
      <c r="D150" s="916"/>
      <c r="E150" s="917"/>
      <c r="F150" s="989"/>
      <c r="G150" s="988"/>
      <c r="H150" s="988"/>
      <c r="I150" s="988"/>
      <c r="J150" s="987"/>
      <c r="K150" s="511" t="s">
        <v>17</v>
      </c>
      <c r="L150" s="509">
        <v>727.7</v>
      </c>
      <c r="M150" s="692"/>
      <c r="N150" s="4"/>
    </row>
    <row r="151" spans="1:14" s="123" customFormat="1" x14ac:dyDescent="0.25">
      <c r="A151" s="777"/>
      <c r="B151" s="776"/>
      <c r="C151" s="912"/>
      <c r="D151" s="916"/>
      <c r="E151" s="917"/>
      <c r="F151" s="989"/>
      <c r="G151" s="988"/>
      <c r="H151" s="988"/>
      <c r="I151" s="988"/>
      <c r="J151" s="987"/>
      <c r="K151" s="511" t="s">
        <v>17</v>
      </c>
      <c r="L151" s="509">
        <v>152.9</v>
      </c>
      <c r="M151" s="692"/>
      <c r="N151" s="4"/>
    </row>
    <row r="152" spans="1:14" s="123" customFormat="1" x14ac:dyDescent="0.25">
      <c r="A152" s="777"/>
      <c r="B152" s="776"/>
      <c r="C152" s="912"/>
      <c r="D152" s="916"/>
      <c r="E152" s="917"/>
      <c r="F152" s="989"/>
      <c r="G152" s="988"/>
      <c r="H152" s="988"/>
      <c r="I152" s="988"/>
      <c r="J152" s="987"/>
      <c r="K152" s="511" t="s">
        <v>17</v>
      </c>
      <c r="L152" s="509">
        <v>19.5</v>
      </c>
      <c r="M152" s="692"/>
      <c r="N152" s="4"/>
    </row>
    <row r="153" spans="1:14" s="123" customFormat="1" x14ac:dyDescent="0.25">
      <c r="A153" s="777"/>
      <c r="B153" s="776"/>
      <c r="C153" s="912"/>
      <c r="D153" s="916"/>
      <c r="E153" s="917"/>
      <c r="F153" s="989"/>
      <c r="G153" s="988"/>
      <c r="H153" s="988"/>
      <c r="I153" s="988"/>
      <c r="J153" s="987"/>
      <c r="K153" s="511" t="s">
        <v>17</v>
      </c>
      <c r="L153" s="509">
        <v>86.4</v>
      </c>
      <c r="M153" s="692"/>
      <c r="N153" s="4"/>
    </row>
    <row r="154" spans="1:14" s="123" customFormat="1" x14ac:dyDescent="0.25">
      <c r="A154" s="777"/>
      <c r="B154" s="776"/>
      <c r="C154" s="912"/>
      <c r="D154" s="916"/>
      <c r="E154" s="917"/>
      <c r="F154" s="989"/>
      <c r="G154" s="988"/>
      <c r="H154" s="988"/>
      <c r="I154" s="988"/>
      <c r="J154" s="987"/>
      <c r="K154" s="511" t="s">
        <v>17</v>
      </c>
      <c r="L154" s="509">
        <v>52</v>
      </c>
      <c r="M154" s="692"/>
      <c r="N154" s="4"/>
    </row>
    <row r="155" spans="1:14" s="123" customFormat="1" x14ac:dyDescent="0.25">
      <c r="A155" s="777"/>
      <c r="B155" s="776"/>
      <c r="C155" s="912"/>
      <c r="D155" s="916"/>
      <c r="E155" s="917"/>
      <c r="F155" s="989"/>
      <c r="G155" s="988"/>
      <c r="H155" s="988"/>
      <c r="I155" s="988"/>
      <c r="J155" s="987"/>
      <c r="K155" s="511" t="s">
        <v>17</v>
      </c>
      <c r="L155" s="509">
        <v>208.3</v>
      </c>
      <c r="M155" s="692"/>
      <c r="N155" s="4"/>
    </row>
    <row r="156" spans="1:14" s="328" customFormat="1" ht="21.75" hidden="1" customHeight="1" x14ac:dyDescent="0.25">
      <c r="A156" s="777"/>
      <c r="B156" s="776"/>
      <c r="C156" s="912"/>
      <c r="D156" s="916"/>
      <c r="E156" s="917"/>
      <c r="F156" s="989"/>
      <c r="G156" s="988"/>
      <c r="H156" s="988"/>
      <c r="I156" s="988"/>
      <c r="J156" s="987"/>
      <c r="K156" s="511" t="s">
        <v>17</v>
      </c>
      <c r="L156" s="509"/>
      <c r="M156" s="692"/>
      <c r="N156" s="376">
        <f>M146+M157</f>
        <v>3505.2000000000007</v>
      </c>
    </row>
    <row r="157" spans="1:14" s="123" customFormat="1" ht="51" x14ac:dyDescent="0.25">
      <c r="A157" s="777"/>
      <c r="B157" s="776"/>
      <c r="C157" s="912"/>
      <c r="D157" s="510" t="s">
        <v>416</v>
      </c>
      <c r="E157" s="511"/>
      <c r="F157" s="32" t="s">
        <v>428</v>
      </c>
      <c r="G157" s="307" t="s">
        <v>563</v>
      </c>
      <c r="H157" s="307" t="s">
        <v>35</v>
      </c>
      <c r="I157" s="307" t="s">
        <v>69</v>
      </c>
      <c r="J157" s="310">
        <v>2</v>
      </c>
      <c r="K157" s="511" t="s">
        <v>17</v>
      </c>
      <c r="L157" s="509">
        <v>100</v>
      </c>
      <c r="M157" s="509">
        <v>100</v>
      </c>
      <c r="N157" s="4"/>
    </row>
    <row r="158" spans="1:14" ht="34.5" customHeight="1" x14ac:dyDescent="0.25">
      <c r="A158" s="1010">
        <v>1</v>
      </c>
      <c r="B158" s="908">
        <v>1</v>
      </c>
      <c r="C158" s="1014">
        <v>3</v>
      </c>
      <c r="D158" s="735" t="s">
        <v>65</v>
      </c>
      <c r="E158" s="1045">
        <v>1</v>
      </c>
      <c r="F158" s="789" t="s">
        <v>66</v>
      </c>
      <c r="G158" s="787" t="s">
        <v>421</v>
      </c>
      <c r="H158" s="787" t="s">
        <v>35</v>
      </c>
      <c r="I158" s="787" t="s">
        <v>61</v>
      </c>
      <c r="J158" s="835">
        <v>100</v>
      </c>
      <c r="K158" s="25" t="s">
        <v>17</v>
      </c>
      <c r="L158" s="26">
        <v>129.9</v>
      </c>
      <c r="M158" s="910">
        <f>L158+L159</f>
        <v>129.9</v>
      </c>
    </row>
    <row r="159" spans="1:14" ht="15.75" hidden="1" customHeight="1" x14ac:dyDescent="0.25">
      <c r="A159" s="1012"/>
      <c r="B159" s="909"/>
      <c r="C159" s="1016"/>
      <c r="D159" s="736"/>
      <c r="E159" s="1046"/>
      <c r="F159" s="790"/>
      <c r="G159" s="788"/>
      <c r="H159" s="788"/>
      <c r="I159" s="788"/>
      <c r="J159" s="836"/>
      <c r="K159" s="25" t="s">
        <v>17</v>
      </c>
      <c r="L159" s="26"/>
      <c r="M159" s="911"/>
    </row>
    <row r="160" spans="1:14" x14ac:dyDescent="0.25">
      <c r="A160" s="28">
        <v>1</v>
      </c>
      <c r="B160" s="29">
        <v>2</v>
      </c>
      <c r="C160" s="734" t="s">
        <v>32</v>
      </c>
      <c r="D160" s="734"/>
      <c r="E160" s="734"/>
      <c r="F160" s="734"/>
      <c r="G160" s="734"/>
      <c r="H160" s="734"/>
      <c r="I160" s="734"/>
      <c r="J160" s="734"/>
      <c r="K160" s="734"/>
      <c r="L160" s="734"/>
      <c r="M160" s="734"/>
    </row>
    <row r="161" spans="1:14" ht="20.399999999999999" x14ac:dyDescent="0.25">
      <c r="A161" s="28">
        <v>1</v>
      </c>
      <c r="B161" s="29">
        <v>2</v>
      </c>
      <c r="C161" s="30">
        <v>14</v>
      </c>
      <c r="D161" s="31" t="s">
        <v>67</v>
      </c>
      <c r="E161" s="25">
        <v>1</v>
      </c>
      <c r="F161" s="32" t="s">
        <v>68</v>
      </c>
      <c r="G161" s="307" t="s">
        <v>620</v>
      </c>
      <c r="H161" s="307" t="s">
        <v>35</v>
      </c>
      <c r="I161" s="307" t="s">
        <v>69</v>
      </c>
      <c r="J161" s="310">
        <v>10</v>
      </c>
      <c r="K161" s="25" t="s">
        <v>374</v>
      </c>
      <c r="L161" s="26">
        <v>0.4</v>
      </c>
      <c r="M161" s="26">
        <v>0.4</v>
      </c>
    </row>
    <row r="162" spans="1:14" x14ac:dyDescent="0.25">
      <c r="A162" s="28">
        <v>2</v>
      </c>
      <c r="B162" s="795" t="s">
        <v>71</v>
      </c>
      <c r="C162" s="795"/>
      <c r="D162" s="795"/>
      <c r="E162" s="795"/>
      <c r="F162" s="795"/>
      <c r="G162" s="795"/>
      <c r="H162" s="795"/>
      <c r="I162" s="795"/>
      <c r="J162" s="795"/>
      <c r="K162" s="795"/>
      <c r="L162" s="795"/>
      <c r="M162" s="795"/>
    </row>
    <row r="163" spans="1:14" x14ac:dyDescent="0.25">
      <c r="A163" s="28">
        <v>2</v>
      </c>
      <c r="B163" s="29">
        <v>2</v>
      </c>
      <c r="C163" s="734" t="s">
        <v>669</v>
      </c>
      <c r="D163" s="734"/>
      <c r="E163" s="734"/>
      <c r="F163" s="734"/>
      <c r="G163" s="734"/>
      <c r="H163" s="734"/>
      <c r="I163" s="734"/>
      <c r="J163" s="734"/>
      <c r="K163" s="734"/>
      <c r="L163" s="734"/>
      <c r="M163" s="734"/>
    </row>
    <row r="164" spans="1:14" ht="45" customHeight="1" x14ac:dyDescent="0.25">
      <c r="A164" s="28">
        <v>2</v>
      </c>
      <c r="B164" s="29">
        <v>2</v>
      </c>
      <c r="C164" s="30">
        <v>5</v>
      </c>
      <c r="D164" s="31" t="s">
        <v>72</v>
      </c>
      <c r="E164" s="25">
        <v>1</v>
      </c>
      <c r="F164" s="32" t="s">
        <v>73</v>
      </c>
      <c r="G164" s="307" t="s">
        <v>564</v>
      </c>
      <c r="H164" s="307" t="s">
        <v>35</v>
      </c>
      <c r="I164" s="307" t="s">
        <v>61</v>
      </c>
      <c r="J164" s="27">
        <v>90</v>
      </c>
      <c r="K164" s="25" t="s">
        <v>17</v>
      </c>
      <c r="L164" s="26">
        <v>7.8</v>
      </c>
      <c r="M164" s="26">
        <v>7.8</v>
      </c>
    </row>
    <row r="165" spans="1:14" s="92" customFormat="1" x14ac:dyDescent="0.25">
      <c r="A165" s="1040" t="s">
        <v>565</v>
      </c>
      <c r="B165" s="1041"/>
      <c r="C165" s="1041"/>
      <c r="D165" s="1041"/>
      <c r="E165" s="1041"/>
      <c r="F165" s="1041"/>
      <c r="G165" s="1041"/>
      <c r="H165" s="1041"/>
      <c r="I165" s="1041"/>
      <c r="J165" s="1041"/>
      <c r="K165" s="1041"/>
      <c r="L165" s="1041"/>
      <c r="M165" s="1042"/>
      <c r="N165" s="91"/>
    </row>
    <row r="166" spans="1:14" s="92" customFormat="1" x14ac:dyDescent="0.25">
      <c r="A166" s="1005" t="s">
        <v>178</v>
      </c>
      <c r="B166" s="1006"/>
      <c r="C166" s="1006"/>
      <c r="D166" s="1006"/>
      <c r="E166" s="1006"/>
      <c r="F166" s="1006"/>
      <c r="G166" s="1006"/>
      <c r="H166" s="1006"/>
      <c r="I166" s="1006"/>
      <c r="J166" s="1006"/>
      <c r="K166" s="1006"/>
      <c r="L166" s="1006"/>
      <c r="M166" s="1007"/>
      <c r="N166" s="91"/>
    </row>
    <row r="167" spans="1:14" s="92" customFormat="1" x14ac:dyDescent="0.25">
      <c r="A167" s="76">
        <v>1</v>
      </c>
      <c r="B167" s="857" t="s">
        <v>179</v>
      </c>
      <c r="C167" s="858"/>
      <c r="D167" s="858"/>
      <c r="E167" s="858"/>
      <c r="F167" s="858"/>
      <c r="G167" s="858"/>
      <c r="H167" s="858"/>
      <c r="I167" s="858"/>
      <c r="J167" s="858"/>
      <c r="K167" s="858"/>
      <c r="L167" s="858"/>
      <c r="M167" s="859"/>
      <c r="N167" s="91"/>
    </row>
    <row r="168" spans="1:14" s="92" customFormat="1" x14ac:dyDescent="0.25">
      <c r="A168" s="76">
        <v>1</v>
      </c>
      <c r="B168" s="77">
        <v>2</v>
      </c>
      <c r="C168" s="702" t="s">
        <v>182</v>
      </c>
      <c r="D168" s="703"/>
      <c r="E168" s="703"/>
      <c r="F168" s="703"/>
      <c r="G168" s="703"/>
      <c r="H168" s="703"/>
      <c r="I168" s="703"/>
      <c r="J168" s="703"/>
      <c r="K168" s="703"/>
      <c r="L168" s="703"/>
      <c r="M168" s="704"/>
      <c r="N168" s="91"/>
    </row>
    <row r="169" spans="1:14" s="92" customFormat="1" ht="46.5" customHeight="1" x14ac:dyDescent="0.25">
      <c r="A169" s="713">
        <v>1</v>
      </c>
      <c r="B169" s="768">
        <v>2</v>
      </c>
      <c r="C169" s="1088">
        <v>6</v>
      </c>
      <c r="D169" s="1050" t="s">
        <v>670</v>
      </c>
      <c r="E169" s="505">
        <v>1</v>
      </c>
      <c r="F169" s="556" t="s">
        <v>767</v>
      </c>
      <c r="G169" s="1090" t="s">
        <v>768</v>
      </c>
      <c r="H169" s="1090" t="s">
        <v>769</v>
      </c>
      <c r="I169" s="505" t="s">
        <v>194</v>
      </c>
      <c r="J169" s="508">
        <v>3</v>
      </c>
      <c r="K169" s="1088" t="s">
        <v>17</v>
      </c>
      <c r="L169" s="1085">
        <v>10</v>
      </c>
      <c r="M169" s="1085">
        <v>10</v>
      </c>
      <c r="N169" s="91"/>
    </row>
    <row r="170" spans="1:14" s="92" customFormat="1" ht="23.25" customHeight="1" x14ac:dyDescent="0.25">
      <c r="A170" s="1004"/>
      <c r="B170" s="923"/>
      <c r="C170" s="1089"/>
      <c r="D170" s="1051"/>
      <c r="E170" s="505">
        <v>2</v>
      </c>
      <c r="F170" s="559" t="s">
        <v>193</v>
      </c>
      <c r="G170" s="1091"/>
      <c r="H170" s="1091"/>
      <c r="I170" s="558" t="s">
        <v>194</v>
      </c>
      <c r="J170" s="507">
        <v>1</v>
      </c>
      <c r="K170" s="1089"/>
      <c r="L170" s="1086"/>
      <c r="M170" s="1086"/>
      <c r="N170" s="91"/>
    </row>
    <row r="171" spans="1:14" s="92" customFormat="1" ht="23.25" customHeight="1" x14ac:dyDescent="0.25">
      <c r="A171" s="1004"/>
      <c r="B171" s="923"/>
      <c r="C171" s="1089"/>
      <c r="D171" s="1051"/>
      <c r="E171" s="505">
        <v>3</v>
      </c>
      <c r="F171" s="557" t="s">
        <v>196</v>
      </c>
      <c r="G171" s="1091"/>
      <c r="H171" s="1091"/>
      <c r="I171" s="558" t="s">
        <v>188</v>
      </c>
      <c r="J171" s="507">
        <v>1</v>
      </c>
      <c r="K171" s="1089"/>
      <c r="L171" s="1086"/>
      <c r="M171" s="1086"/>
      <c r="N171" s="91"/>
    </row>
    <row r="172" spans="1:14" s="92" customFormat="1" ht="21" customHeight="1" x14ac:dyDescent="0.25">
      <c r="A172" s="714"/>
      <c r="B172" s="769"/>
      <c r="C172" s="1100"/>
      <c r="D172" s="1052"/>
      <c r="E172" s="505">
        <v>4</v>
      </c>
      <c r="F172" s="557" t="s">
        <v>189</v>
      </c>
      <c r="G172" s="1092"/>
      <c r="H172" s="1092"/>
      <c r="I172" s="558" t="s">
        <v>190</v>
      </c>
      <c r="J172" s="507">
        <v>1</v>
      </c>
      <c r="K172" s="1089"/>
      <c r="L172" s="1087"/>
      <c r="M172" s="1087"/>
      <c r="N172" s="91"/>
    </row>
    <row r="173" spans="1:14" s="92" customFormat="1" ht="30.6" x14ac:dyDescent="0.25">
      <c r="A173" s="713">
        <v>1</v>
      </c>
      <c r="B173" s="768">
        <v>2</v>
      </c>
      <c r="C173" s="706">
        <v>9</v>
      </c>
      <c r="D173" s="784" t="s">
        <v>184</v>
      </c>
      <c r="E173" s="84">
        <v>1</v>
      </c>
      <c r="F173" s="242" t="s">
        <v>770</v>
      </c>
      <c r="G173" s="638" t="s">
        <v>623</v>
      </c>
      <c r="H173" s="234" t="s">
        <v>43</v>
      </c>
      <c r="I173" s="234" t="s">
        <v>185</v>
      </c>
      <c r="J173" s="312">
        <v>1</v>
      </c>
      <c r="K173" s="860" t="s">
        <v>389</v>
      </c>
      <c r="L173" s="717">
        <v>26.7</v>
      </c>
      <c r="M173" s="737">
        <f>L173+L180</f>
        <v>44.8</v>
      </c>
      <c r="N173" s="91"/>
    </row>
    <row r="174" spans="1:14" s="92" customFormat="1" ht="30.6" x14ac:dyDescent="0.25">
      <c r="A174" s="1004"/>
      <c r="B174" s="923"/>
      <c r="C174" s="707"/>
      <c r="D174" s="785"/>
      <c r="E174" s="84">
        <v>2</v>
      </c>
      <c r="F174" s="242" t="s">
        <v>771</v>
      </c>
      <c r="G174" s="722"/>
      <c r="H174" s="234" t="s">
        <v>43</v>
      </c>
      <c r="I174" s="234" t="s">
        <v>186</v>
      </c>
      <c r="J174" s="312">
        <v>1</v>
      </c>
      <c r="K174" s="860"/>
      <c r="L174" s="717"/>
      <c r="M174" s="922"/>
      <c r="N174" s="91"/>
    </row>
    <row r="175" spans="1:14" s="92" customFormat="1" ht="30.6" x14ac:dyDescent="0.25">
      <c r="A175" s="1004"/>
      <c r="B175" s="923"/>
      <c r="C175" s="707"/>
      <c r="D175" s="785"/>
      <c r="E175" s="82">
        <v>3</v>
      </c>
      <c r="F175" s="242" t="s">
        <v>187</v>
      </c>
      <c r="G175" s="722"/>
      <c r="H175" s="234" t="s">
        <v>43</v>
      </c>
      <c r="I175" s="234" t="s">
        <v>188</v>
      </c>
      <c r="J175" s="312">
        <v>1</v>
      </c>
      <c r="K175" s="860"/>
      <c r="L175" s="717"/>
      <c r="M175" s="922"/>
      <c r="N175" s="91"/>
    </row>
    <row r="176" spans="1:14" s="92" customFormat="1" ht="20.399999999999999" x14ac:dyDescent="0.25">
      <c r="A176" s="1004"/>
      <c r="B176" s="923"/>
      <c r="C176" s="707"/>
      <c r="D176" s="785"/>
      <c r="E176" s="82">
        <v>4</v>
      </c>
      <c r="F176" s="242" t="s">
        <v>189</v>
      </c>
      <c r="G176" s="722"/>
      <c r="H176" s="234" t="s">
        <v>462</v>
      </c>
      <c r="I176" s="234" t="s">
        <v>190</v>
      </c>
      <c r="J176" s="312">
        <v>5</v>
      </c>
      <c r="K176" s="860"/>
      <c r="L176" s="717"/>
      <c r="M176" s="922"/>
      <c r="N176" s="91"/>
    </row>
    <row r="177" spans="1:14" s="92" customFormat="1" ht="30.6" x14ac:dyDescent="0.25">
      <c r="A177" s="1004"/>
      <c r="B177" s="923"/>
      <c r="C177" s="707"/>
      <c r="D177" s="785"/>
      <c r="E177" s="82">
        <v>5</v>
      </c>
      <c r="F177" s="242" t="s">
        <v>191</v>
      </c>
      <c r="G177" s="722"/>
      <c r="H177" s="634" t="s">
        <v>16</v>
      </c>
      <c r="I177" s="234"/>
      <c r="J177" s="312"/>
      <c r="K177" s="860"/>
      <c r="L177" s="717"/>
      <c r="M177" s="922"/>
      <c r="N177" s="91"/>
    </row>
    <row r="178" spans="1:14" s="92" customFormat="1" ht="20.399999999999999" x14ac:dyDescent="0.25">
      <c r="A178" s="1004"/>
      <c r="B178" s="923"/>
      <c r="C178" s="707"/>
      <c r="D178" s="785"/>
      <c r="E178" s="82" t="s">
        <v>192</v>
      </c>
      <c r="F178" s="242" t="s">
        <v>193</v>
      </c>
      <c r="G178" s="722"/>
      <c r="H178" s="1043"/>
      <c r="I178" s="234" t="s">
        <v>194</v>
      </c>
      <c r="J178" s="312">
        <v>1</v>
      </c>
      <c r="K178" s="860"/>
      <c r="L178" s="717"/>
      <c r="M178" s="922"/>
      <c r="N178" s="91"/>
    </row>
    <row r="179" spans="1:14" s="92" customFormat="1" ht="20.399999999999999" x14ac:dyDescent="0.25">
      <c r="A179" s="1004"/>
      <c r="B179" s="923"/>
      <c r="C179" s="707"/>
      <c r="D179" s="785"/>
      <c r="E179" s="82" t="s">
        <v>195</v>
      </c>
      <c r="F179" s="242" t="s">
        <v>196</v>
      </c>
      <c r="G179" s="722"/>
      <c r="H179" s="1043"/>
      <c r="I179" s="234" t="s">
        <v>188</v>
      </c>
      <c r="J179" s="312">
        <v>1</v>
      </c>
      <c r="K179" s="860"/>
      <c r="L179" s="717"/>
      <c r="M179" s="922"/>
      <c r="N179" s="91"/>
    </row>
    <row r="180" spans="1:14" s="92" customFormat="1" ht="30.6" x14ac:dyDescent="0.25">
      <c r="A180" s="1004"/>
      <c r="B180" s="923"/>
      <c r="C180" s="707"/>
      <c r="D180" s="785"/>
      <c r="E180" s="82" t="s">
        <v>197</v>
      </c>
      <c r="F180" s="242" t="s">
        <v>198</v>
      </c>
      <c r="G180" s="722"/>
      <c r="H180" s="1043"/>
      <c r="I180" s="234" t="s">
        <v>199</v>
      </c>
      <c r="J180" s="312">
        <v>1</v>
      </c>
      <c r="K180" s="860" t="s">
        <v>773</v>
      </c>
      <c r="L180" s="717">
        <v>18.100000000000001</v>
      </c>
      <c r="M180" s="922"/>
      <c r="N180" s="91"/>
    </row>
    <row r="181" spans="1:14" s="92" customFormat="1" ht="12.75" customHeight="1" x14ac:dyDescent="0.25">
      <c r="A181" s="1004"/>
      <c r="B181" s="923"/>
      <c r="C181" s="707"/>
      <c r="D181" s="785"/>
      <c r="E181" s="634" t="s">
        <v>197</v>
      </c>
      <c r="F181" s="636" t="s">
        <v>200</v>
      </c>
      <c r="G181" s="722"/>
      <c r="H181" s="1043"/>
      <c r="I181" s="234" t="s">
        <v>201</v>
      </c>
      <c r="J181" s="312">
        <v>1</v>
      </c>
      <c r="K181" s="860"/>
      <c r="L181" s="717"/>
      <c r="M181" s="922"/>
      <c r="N181" s="91"/>
    </row>
    <row r="182" spans="1:14" s="92" customFormat="1" x14ac:dyDescent="0.25">
      <c r="A182" s="1004"/>
      <c r="B182" s="923"/>
      <c r="C182" s="707"/>
      <c r="D182" s="785"/>
      <c r="E182" s="656"/>
      <c r="F182" s="794"/>
      <c r="G182" s="722"/>
      <c r="H182" s="1043"/>
      <c r="I182" s="234" t="s">
        <v>202</v>
      </c>
      <c r="J182" s="312">
        <v>2</v>
      </c>
      <c r="K182" s="860"/>
      <c r="L182" s="717"/>
      <c r="M182" s="922"/>
      <c r="N182" s="91"/>
    </row>
    <row r="183" spans="1:14" s="92" customFormat="1" x14ac:dyDescent="0.25">
      <c r="A183" s="1004"/>
      <c r="B183" s="923"/>
      <c r="C183" s="707"/>
      <c r="D183" s="785"/>
      <c r="E183" s="635"/>
      <c r="F183" s="637"/>
      <c r="G183" s="722"/>
      <c r="H183" s="1043"/>
      <c r="I183" s="234" t="s">
        <v>203</v>
      </c>
      <c r="J183" s="312">
        <v>2</v>
      </c>
      <c r="K183" s="860"/>
      <c r="L183" s="717"/>
      <c r="M183" s="922"/>
      <c r="N183" s="91"/>
    </row>
    <row r="184" spans="1:14" s="92" customFormat="1" ht="20.399999999999999" x14ac:dyDescent="0.25">
      <c r="A184" s="1004"/>
      <c r="B184" s="923"/>
      <c r="C184" s="707"/>
      <c r="D184" s="785"/>
      <c r="E184" s="82" t="s">
        <v>204</v>
      </c>
      <c r="F184" s="242" t="s">
        <v>205</v>
      </c>
      <c r="G184" s="722"/>
      <c r="H184" s="1044"/>
      <c r="I184" s="234" t="s">
        <v>206</v>
      </c>
      <c r="J184" s="312">
        <v>2</v>
      </c>
      <c r="K184" s="860"/>
      <c r="L184" s="717"/>
      <c r="M184" s="922"/>
      <c r="N184" s="91"/>
    </row>
    <row r="185" spans="1:14" s="92" customFormat="1" ht="20.399999999999999" x14ac:dyDescent="0.25">
      <c r="A185" s="1004"/>
      <c r="B185" s="923"/>
      <c r="C185" s="707"/>
      <c r="D185" s="785"/>
      <c r="E185" s="82">
        <v>6</v>
      </c>
      <c r="F185" s="75" t="s">
        <v>207</v>
      </c>
      <c r="G185" s="722"/>
      <c r="H185" s="634" t="s">
        <v>30</v>
      </c>
      <c r="I185" s="235" t="s">
        <v>181</v>
      </c>
      <c r="J185" s="312">
        <v>12</v>
      </c>
      <c r="K185" s="860"/>
      <c r="L185" s="717"/>
      <c r="M185" s="922"/>
      <c r="N185" s="91"/>
    </row>
    <row r="186" spans="1:14" s="92" customFormat="1" x14ac:dyDescent="0.25">
      <c r="A186" s="714"/>
      <c r="B186" s="769"/>
      <c r="C186" s="708"/>
      <c r="D186" s="786"/>
      <c r="E186" s="82">
        <v>7</v>
      </c>
      <c r="F186" s="75" t="s">
        <v>208</v>
      </c>
      <c r="G186" s="639"/>
      <c r="H186" s="635"/>
      <c r="I186" s="235" t="s">
        <v>209</v>
      </c>
      <c r="J186" s="312">
        <v>4</v>
      </c>
      <c r="K186" s="860"/>
      <c r="L186" s="717"/>
      <c r="M186" s="738"/>
      <c r="N186" s="91"/>
    </row>
    <row r="187" spans="1:14" s="92" customFormat="1" ht="37.5" customHeight="1" x14ac:dyDescent="0.25">
      <c r="A187" s="720">
        <v>1</v>
      </c>
      <c r="B187" s="719">
        <v>2</v>
      </c>
      <c r="C187" s="718">
        <v>12</v>
      </c>
      <c r="D187" s="747" t="s">
        <v>775</v>
      </c>
      <c r="E187" s="634">
        <v>1</v>
      </c>
      <c r="F187" s="636" t="s">
        <v>787</v>
      </c>
      <c r="G187" s="638" t="s">
        <v>788</v>
      </c>
      <c r="H187" s="634" t="s">
        <v>16</v>
      </c>
      <c r="I187" s="634" t="s">
        <v>789</v>
      </c>
      <c r="J187" s="638">
        <v>1</v>
      </c>
      <c r="K187" s="543" t="s">
        <v>17</v>
      </c>
      <c r="L187" s="546">
        <v>7.3</v>
      </c>
      <c r="M187" s="737">
        <f>L187+L188</f>
        <v>28</v>
      </c>
      <c r="N187" s="91"/>
    </row>
    <row r="188" spans="1:14" s="92" customFormat="1" ht="34.5" customHeight="1" x14ac:dyDescent="0.25">
      <c r="A188" s="720"/>
      <c r="B188" s="719"/>
      <c r="C188" s="718"/>
      <c r="D188" s="747"/>
      <c r="E188" s="635"/>
      <c r="F188" s="637"/>
      <c r="G188" s="639"/>
      <c r="H188" s="635"/>
      <c r="I188" s="635"/>
      <c r="J188" s="639"/>
      <c r="K188" s="543" t="s">
        <v>774</v>
      </c>
      <c r="L188" s="546">
        <v>20.7</v>
      </c>
      <c r="M188" s="738"/>
      <c r="N188" s="91"/>
    </row>
    <row r="189" spans="1:14" s="92" customFormat="1" x14ac:dyDescent="0.25">
      <c r="A189" s="1005" t="s">
        <v>671</v>
      </c>
      <c r="B189" s="1006"/>
      <c r="C189" s="1006"/>
      <c r="D189" s="1006"/>
      <c r="E189" s="1006"/>
      <c r="F189" s="1006"/>
      <c r="G189" s="1006"/>
      <c r="H189" s="1006"/>
      <c r="I189" s="1006"/>
      <c r="J189" s="1006"/>
      <c r="K189" s="1039"/>
      <c r="L189" s="1006"/>
      <c r="M189" s="1007"/>
      <c r="N189" s="91"/>
    </row>
    <row r="190" spans="1:14" s="92" customFormat="1" x14ac:dyDescent="0.25">
      <c r="A190" s="279">
        <v>2</v>
      </c>
      <c r="B190" s="857" t="s">
        <v>672</v>
      </c>
      <c r="C190" s="858"/>
      <c r="D190" s="858"/>
      <c r="E190" s="858"/>
      <c r="F190" s="858"/>
      <c r="G190" s="858"/>
      <c r="H190" s="858"/>
      <c r="I190" s="858"/>
      <c r="J190" s="858"/>
      <c r="K190" s="858"/>
      <c r="L190" s="858"/>
      <c r="M190" s="859"/>
      <c r="N190" s="91"/>
    </row>
    <row r="191" spans="1:14" s="92" customFormat="1" x14ac:dyDescent="0.25">
      <c r="A191" s="401">
        <v>2</v>
      </c>
      <c r="B191" s="436">
        <v>2</v>
      </c>
      <c r="C191" s="1093" t="s">
        <v>673</v>
      </c>
      <c r="D191" s="1094"/>
      <c r="E191" s="1094"/>
      <c r="F191" s="1094"/>
      <c r="G191" s="1094"/>
      <c r="H191" s="1094"/>
      <c r="I191" s="1094"/>
      <c r="J191" s="1094"/>
      <c r="K191" s="1094"/>
      <c r="L191" s="1094"/>
      <c r="M191" s="1095"/>
      <c r="N191" s="91"/>
    </row>
    <row r="192" spans="1:14" s="123" customFormat="1" ht="43.5" customHeight="1" x14ac:dyDescent="0.25">
      <c r="A192" s="113">
        <v>2</v>
      </c>
      <c r="B192" s="115">
        <v>2</v>
      </c>
      <c r="C192" s="116">
        <v>1</v>
      </c>
      <c r="D192" s="73" t="s">
        <v>146</v>
      </c>
      <c r="E192" s="109">
        <v>1</v>
      </c>
      <c r="F192" s="256" t="s">
        <v>147</v>
      </c>
      <c r="G192" s="324" t="s">
        <v>566</v>
      </c>
      <c r="H192" s="324" t="s">
        <v>22</v>
      </c>
      <c r="I192" s="215" t="s">
        <v>127</v>
      </c>
      <c r="J192" s="325">
        <v>100</v>
      </c>
      <c r="K192" s="109" t="s">
        <v>17</v>
      </c>
      <c r="L192" s="110">
        <v>25</v>
      </c>
      <c r="M192" s="110">
        <v>25</v>
      </c>
      <c r="N192" s="4"/>
    </row>
    <row r="193" spans="1:14" ht="37.5" customHeight="1" x14ac:dyDescent="0.25">
      <c r="A193" s="699">
        <v>2</v>
      </c>
      <c r="B193" s="697">
        <v>2</v>
      </c>
      <c r="C193" s="677">
        <v>2</v>
      </c>
      <c r="D193" s="695" t="s">
        <v>432</v>
      </c>
      <c r="E193" s="69">
        <v>1</v>
      </c>
      <c r="F193" s="256" t="s">
        <v>126</v>
      </c>
      <c r="G193" s="712" t="s">
        <v>621</v>
      </c>
      <c r="H193" s="739" t="s">
        <v>35</v>
      </c>
      <c r="I193" s="215" t="s">
        <v>127</v>
      </c>
      <c r="J193" s="325">
        <v>100</v>
      </c>
      <c r="K193" s="674" t="s">
        <v>374</v>
      </c>
      <c r="L193" s="671">
        <v>715.4</v>
      </c>
      <c r="M193" s="671">
        <f>L193+L195</f>
        <v>1241.4000000000001</v>
      </c>
    </row>
    <row r="194" spans="1:14" ht="39" customHeight="1" x14ac:dyDescent="0.25">
      <c r="A194" s="998"/>
      <c r="B194" s="999"/>
      <c r="C194" s="678"/>
      <c r="D194" s="775"/>
      <c r="E194" s="69">
        <v>2</v>
      </c>
      <c r="F194" s="256" t="s">
        <v>114</v>
      </c>
      <c r="G194" s="712"/>
      <c r="H194" s="740"/>
      <c r="I194" s="215" t="s">
        <v>113</v>
      </c>
      <c r="J194" s="325">
        <v>12</v>
      </c>
      <c r="K194" s="676"/>
      <c r="L194" s="673"/>
      <c r="M194" s="672"/>
    </row>
    <row r="195" spans="1:14" ht="48" customHeight="1" x14ac:dyDescent="0.25">
      <c r="A195" s="998"/>
      <c r="B195" s="999"/>
      <c r="C195" s="678"/>
      <c r="D195" s="775"/>
      <c r="E195" s="69">
        <v>3</v>
      </c>
      <c r="F195" s="256" t="s">
        <v>128</v>
      </c>
      <c r="G195" s="712"/>
      <c r="H195" s="740"/>
      <c r="I195" s="215" t="s">
        <v>129</v>
      </c>
      <c r="J195" s="325">
        <v>130</v>
      </c>
      <c r="K195" s="674" t="s">
        <v>17</v>
      </c>
      <c r="L195" s="671">
        <v>526</v>
      </c>
      <c r="M195" s="672"/>
    </row>
    <row r="196" spans="1:14" s="328" customFormat="1" ht="48" customHeight="1" x14ac:dyDescent="0.25">
      <c r="A196" s="700"/>
      <c r="B196" s="698"/>
      <c r="C196" s="679"/>
      <c r="D196" s="696"/>
      <c r="E196" s="504">
        <v>4</v>
      </c>
      <c r="F196" s="256" t="s">
        <v>772</v>
      </c>
      <c r="G196" s="712"/>
      <c r="H196" s="741"/>
      <c r="I196" s="526" t="s">
        <v>127</v>
      </c>
      <c r="J196" s="325">
        <v>100</v>
      </c>
      <c r="K196" s="676"/>
      <c r="L196" s="673"/>
      <c r="M196" s="673"/>
      <c r="N196" s="329"/>
    </row>
    <row r="197" spans="1:14" s="123" customFormat="1" ht="55.5" customHeight="1" x14ac:dyDescent="0.25">
      <c r="A197" s="113">
        <v>2</v>
      </c>
      <c r="B197" s="115">
        <v>2</v>
      </c>
      <c r="C197" s="116">
        <v>4</v>
      </c>
      <c r="D197" s="589" t="s">
        <v>360</v>
      </c>
      <c r="E197" s="129">
        <v>1</v>
      </c>
      <c r="F197" s="256" t="s">
        <v>147</v>
      </c>
      <c r="G197" s="324" t="s">
        <v>567</v>
      </c>
      <c r="H197" s="324" t="s">
        <v>35</v>
      </c>
      <c r="I197" s="215" t="s">
        <v>127</v>
      </c>
      <c r="J197" s="324">
        <v>100</v>
      </c>
      <c r="K197" s="120" t="s">
        <v>375</v>
      </c>
      <c r="L197" s="119">
        <v>140</v>
      </c>
      <c r="M197" s="119">
        <v>140</v>
      </c>
      <c r="N197" s="4"/>
    </row>
    <row r="198" spans="1:14" s="123" customFormat="1" x14ac:dyDescent="0.25">
      <c r="A198" s="168">
        <v>2</v>
      </c>
      <c r="B198" s="169">
        <v>3</v>
      </c>
      <c r="C198" s="710" t="s">
        <v>238</v>
      </c>
      <c r="D198" s="710"/>
      <c r="E198" s="710"/>
      <c r="F198" s="710"/>
      <c r="G198" s="710"/>
      <c r="H198" s="710"/>
      <c r="I198" s="710"/>
      <c r="J198" s="710"/>
      <c r="K198" s="710"/>
      <c r="L198" s="710"/>
      <c r="M198" s="710"/>
      <c r="N198" s="4"/>
    </row>
    <row r="199" spans="1:14" s="123" customFormat="1" ht="22.5" customHeight="1" x14ac:dyDescent="0.25">
      <c r="A199" s="699">
        <v>2</v>
      </c>
      <c r="B199" s="697">
        <v>3</v>
      </c>
      <c r="C199" s="677">
        <v>3</v>
      </c>
      <c r="D199" s="695" t="s">
        <v>394</v>
      </c>
      <c r="E199" s="674">
        <v>1</v>
      </c>
      <c r="F199" s="646" t="s">
        <v>505</v>
      </c>
      <c r="G199" s="638" t="s">
        <v>567</v>
      </c>
      <c r="H199" s="648" t="s">
        <v>44</v>
      </c>
      <c r="I199" s="644" t="s">
        <v>225</v>
      </c>
      <c r="J199" s="638">
        <v>1</v>
      </c>
      <c r="K199" s="272" t="s">
        <v>17</v>
      </c>
      <c r="L199" s="271">
        <v>77.5</v>
      </c>
      <c r="M199" s="671">
        <f>L199+L200</f>
        <v>460</v>
      </c>
      <c r="N199" s="4"/>
    </row>
    <row r="200" spans="1:14" s="328" customFormat="1" ht="27.75" customHeight="1" x14ac:dyDescent="0.25">
      <c r="A200" s="700"/>
      <c r="B200" s="698"/>
      <c r="C200" s="679"/>
      <c r="D200" s="696"/>
      <c r="E200" s="676"/>
      <c r="F200" s="647"/>
      <c r="G200" s="639"/>
      <c r="H200" s="649"/>
      <c r="I200" s="645"/>
      <c r="J200" s="639"/>
      <c r="K200" s="525" t="s">
        <v>375</v>
      </c>
      <c r="L200" s="523">
        <v>382.5</v>
      </c>
      <c r="M200" s="673"/>
      <c r="N200" s="329"/>
    </row>
    <row r="201" spans="1:14" s="123" customFormat="1" ht="33" customHeight="1" x14ac:dyDescent="0.25">
      <c r="A201" s="742">
        <v>2</v>
      </c>
      <c r="B201" s="743">
        <v>3</v>
      </c>
      <c r="C201" s="694">
        <v>4</v>
      </c>
      <c r="D201" s="1021" t="s">
        <v>674</v>
      </c>
      <c r="E201" s="1099">
        <v>1</v>
      </c>
      <c r="F201" s="1059" t="s">
        <v>776</v>
      </c>
      <c r="G201" s="665" t="s">
        <v>567</v>
      </c>
      <c r="H201" s="1058" t="s">
        <v>22</v>
      </c>
      <c r="I201" s="665" t="s">
        <v>777</v>
      </c>
      <c r="J201" s="665">
        <v>100</v>
      </c>
      <c r="K201" s="403" t="s">
        <v>375</v>
      </c>
      <c r="L201" s="400">
        <v>176.4</v>
      </c>
      <c r="M201" s="671">
        <v>246.4</v>
      </c>
      <c r="N201" s="4"/>
    </row>
    <row r="202" spans="1:14" s="328" customFormat="1" ht="23.25" customHeight="1" x14ac:dyDescent="0.25">
      <c r="A202" s="742"/>
      <c r="B202" s="743"/>
      <c r="C202" s="694"/>
      <c r="D202" s="1021"/>
      <c r="E202" s="1099"/>
      <c r="F202" s="1059"/>
      <c r="G202" s="665"/>
      <c r="H202" s="1058"/>
      <c r="I202" s="665"/>
      <c r="J202" s="665"/>
      <c r="K202" s="403" t="s">
        <v>17</v>
      </c>
      <c r="L202" s="400">
        <v>70</v>
      </c>
      <c r="M202" s="673"/>
      <c r="N202" s="329"/>
    </row>
    <row r="203" spans="1:14" s="92" customFormat="1" x14ac:dyDescent="0.25">
      <c r="A203" s="279">
        <v>3</v>
      </c>
      <c r="B203" s="857" t="s">
        <v>675</v>
      </c>
      <c r="C203" s="858"/>
      <c r="D203" s="858"/>
      <c r="E203" s="858"/>
      <c r="F203" s="858"/>
      <c r="G203" s="858"/>
      <c r="H203" s="858"/>
      <c r="I203" s="858"/>
      <c r="J203" s="858"/>
      <c r="K203" s="858"/>
      <c r="L203" s="858"/>
      <c r="M203" s="859"/>
      <c r="N203" s="91"/>
    </row>
    <row r="204" spans="1:14" s="92" customFormat="1" x14ac:dyDescent="0.25">
      <c r="A204" s="267">
        <v>3</v>
      </c>
      <c r="B204" s="280">
        <v>1</v>
      </c>
      <c r="C204" s="702" t="s">
        <v>347</v>
      </c>
      <c r="D204" s="703"/>
      <c r="E204" s="703"/>
      <c r="F204" s="703"/>
      <c r="G204" s="703"/>
      <c r="H204" s="703"/>
      <c r="I204" s="703"/>
      <c r="J204" s="703"/>
      <c r="K204" s="703"/>
      <c r="L204" s="703"/>
      <c r="M204" s="704"/>
      <c r="N204" s="91"/>
    </row>
    <row r="205" spans="1:14" s="123" customFormat="1" ht="36.75" customHeight="1" x14ac:dyDescent="0.25">
      <c r="A205" s="275">
        <v>3</v>
      </c>
      <c r="B205" s="276">
        <v>1</v>
      </c>
      <c r="C205" s="277">
        <v>1</v>
      </c>
      <c r="D205" s="273" t="s">
        <v>348</v>
      </c>
      <c r="E205" s="270">
        <v>1</v>
      </c>
      <c r="F205" s="259" t="s">
        <v>778</v>
      </c>
      <c r="G205" s="544" t="s">
        <v>566</v>
      </c>
      <c r="H205" s="544" t="s">
        <v>35</v>
      </c>
      <c r="I205" s="547" t="s">
        <v>779</v>
      </c>
      <c r="J205" s="314" t="s">
        <v>492</v>
      </c>
      <c r="K205" s="265" t="s">
        <v>374</v>
      </c>
      <c r="L205" s="268">
        <v>50.2</v>
      </c>
      <c r="M205" s="268">
        <v>50.2</v>
      </c>
      <c r="N205" s="4"/>
    </row>
    <row r="206" spans="1:14" s="92" customFormat="1" ht="13.5" customHeight="1" x14ac:dyDescent="0.25">
      <c r="A206" s="76">
        <v>4</v>
      </c>
      <c r="B206" s="857" t="s">
        <v>643</v>
      </c>
      <c r="C206" s="858"/>
      <c r="D206" s="858"/>
      <c r="E206" s="858"/>
      <c r="F206" s="858"/>
      <c r="G206" s="858"/>
      <c r="H206" s="858"/>
      <c r="I206" s="858"/>
      <c r="J206" s="858"/>
      <c r="K206" s="858"/>
      <c r="L206" s="858"/>
      <c r="M206" s="859"/>
      <c r="N206" s="91"/>
    </row>
    <row r="207" spans="1:14" s="92" customFormat="1" x14ac:dyDescent="0.25">
      <c r="A207" s="76">
        <v>4</v>
      </c>
      <c r="B207" s="77">
        <v>1</v>
      </c>
      <c r="C207" s="702" t="s">
        <v>676</v>
      </c>
      <c r="D207" s="703"/>
      <c r="E207" s="703"/>
      <c r="F207" s="703"/>
      <c r="G207" s="703"/>
      <c r="H207" s="703"/>
      <c r="I207" s="703"/>
      <c r="J207" s="703"/>
      <c r="K207" s="703"/>
      <c r="L207" s="703"/>
      <c r="M207" s="704"/>
      <c r="N207" s="91"/>
    </row>
    <row r="208" spans="1:14" s="92" customFormat="1" ht="45.75" customHeight="1" x14ac:dyDescent="0.25">
      <c r="A208" s="713">
        <v>4</v>
      </c>
      <c r="B208" s="768">
        <v>1</v>
      </c>
      <c r="C208" s="706">
        <v>1</v>
      </c>
      <c r="D208" s="784" t="s">
        <v>677</v>
      </c>
      <c r="E208" s="539">
        <v>1</v>
      </c>
      <c r="F208" s="240" t="s">
        <v>217</v>
      </c>
      <c r="G208" s="860" t="s">
        <v>569</v>
      </c>
      <c r="H208" s="318" t="s">
        <v>35</v>
      </c>
      <c r="I208" s="318" t="s">
        <v>218</v>
      </c>
      <c r="J208" s="318">
        <v>40</v>
      </c>
      <c r="K208" s="203" t="s">
        <v>400</v>
      </c>
      <c r="L208" s="204">
        <v>60</v>
      </c>
      <c r="M208" s="755">
        <f>L208+L209</f>
        <v>160</v>
      </c>
      <c r="N208" s="91"/>
    </row>
    <row r="209" spans="1:14" s="92" customFormat="1" ht="28.5" customHeight="1" x14ac:dyDescent="0.25">
      <c r="A209" s="1004"/>
      <c r="B209" s="923"/>
      <c r="C209" s="707"/>
      <c r="D209" s="785"/>
      <c r="E209" s="539">
        <v>2</v>
      </c>
      <c r="F209" s="240" t="s">
        <v>183</v>
      </c>
      <c r="G209" s="860"/>
      <c r="H209" s="318" t="s">
        <v>30</v>
      </c>
      <c r="I209" s="318" t="s">
        <v>181</v>
      </c>
      <c r="J209" s="318">
        <v>40</v>
      </c>
      <c r="K209" s="347" t="s">
        <v>17</v>
      </c>
      <c r="L209" s="348">
        <v>100</v>
      </c>
      <c r="M209" s="756"/>
      <c r="N209" s="91"/>
    </row>
    <row r="210" spans="1:14" s="92" customFormat="1" ht="26.25" customHeight="1" x14ac:dyDescent="0.25">
      <c r="A210" s="720">
        <v>4</v>
      </c>
      <c r="B210" s="719">
        <v>1</v>
      </c>
      <c r="C210" s="718">
        <v>2</v>
      </c>
      <c r="D210" s="709" t="s">
        <v>678</v>
      </c>
      <c r="E210" s="130">
        <v>1</v>
      </c>
      <c r="F210" s="242" t="s">
        <v>366</v>
      </c>
      <c r="G210" s="634" t="s">
        <v>569</v>
      </c>
      <c r="H210" s="314" t="s">
        <v>30</v>
      </c>
      <c r="I210" s="318" t="s">
        <v>218</v>
      </c>
      <c r="J210" s="314">
        <v>20</v>
      </c>
      <c r="K210" s="634" t="s">
        <v>420</v>
      </c>
      <c r="L210" s="737">
        <v>40.1</v>
      </c>
      <c r="M210" s="864">
        <v>40.1</v>
      </c>
      <c r="N210" s="131"/>
    </row>
    <row r="211" spans="1:14" s="92" customFormat="1" ht="29.25" customHeight="1" x14ac:dyDescent="0.25">
      <c r="A211" s="720"/>
      <c r="B211" s="719"/>
      <c r="C211" s="718"/>
      <c r="D211" s="709"/>
      <c r="E211" s="130">
        <v>2</v>
      </c>
      <c r="F211" s="242" t="s">
        <v>183</v>
      </c>
      <c r="G211" s="635"/>
      <c r="H211" s="314" t="s">
        <v>30</v>
      </c>
      <c r="I211" s="521" t="s">
        <v>181</v>
      </c>
      <c r="J211" s="314">
        <v>20</v>
      </c>
      <c r="K211" s="635"/>
      <c r="L211" s="738"/>
      <c r="M211" s="865"/>
      <c r="N211" s="131"/>
    </row>
    <row r="212" spans="1:14" s="92" customFormat="1" ht="26.25" customHeight="1" x14ac:dyDescent="0.25">
      <c r="A212" s="713">
        <v>4</v>
      </c>
      <c r="B212" s="768">
        <v>1</v>
      </c>
      <c r="C212" s="706">
        <v>3</v>
      </c>
      <c r="D212" s="784" t="s">
        <v>679</v>
      </c>
      <c r="E212" s="543">
        <v>1</v>
      </c>
      <c r="F212" s="537" t="s">
        <v>780</v>
      </c>
      <c r="G212" s="990" t="s">
        <v>569</v>
      </c>
      <c r="H212" s="547" t="s">
        <v>30</v>
      </c>
      <c r="I212" s="545" t="s">
        <v>218</v>
      </c>
      <c r="J212" s="547">
        <v>6</v>
      </c>
      <c r="K212" s="634" t="s">
        <v>17</v>
      </c>
      <c r="L212" s="737">
        <v>90</v>
      </c>
      <c r="M212" s="755">
        <v>90</v>
      </c>
      <c r="N212" s="131"/>
    </row>
    <row r="213" spans="1:14" s="92" customFormat="1" ht="25.5" customHeight="1" x14ac:dyDescent="0.25">
      <c r="A213" s="714"/>
      <c r="B213" s="769"/>
      <c r="C213" s="708"/>
      <c r="D213" s="786"/>
      <c r="E213" s="543">
        <v>2</v>
      </c>
      <c r="F213" s="537" t="s">
        <v>183</v>
      </c>
      <c r="G213" s="991"/>
      <c r="H213" s="547" t="s">
        <v>30</v>
      </c>
      <c r="I213" s="527" t="s">
        <v>181</v>
      </c>
      <c r="J213" s="547">
        <v>6</v>
      </c>
      <c r="K213" s="635"/>
      <c r="L213" s="738"/>
      <c r="M213" s="757"/>
      <c r="N213" s="131"/>
    </row>
    <row r="214" spans="1:14" s="92" customFormat="1" ht="20.399999999999999" x14ac:dyDescent="0.25">
      <c r="A214" s="713">
        <v>4</v>
      </c>
      <c r="B214" s="768">
        <v>1</v>
      </c>
      <c r="C214" s="706">
        <v>4</v>
      </c>
      <c r="D214" s="747" t="s">
        <v>680</v>
      </c>
      <c r="E214" s="543">
        <v>1</v>
      </c>
      <c r="F214" s="75" t="s">
        <v>219</v>
      </c>
      <c r="G214" s="860" t="s">
        <v>569</v>
      </c>
      <c r="H214" s="547" t="s">
        <v>501</v>
      </c>
      <c r="I214" s="545" t="s">
        <v>218</v>
      </c>
      <c r="J214" s="547">
        <v>17</v>
      </c>
      <c r="K214" s="203" t="s">
        <v>17</v>
      </c>
      <c r="L214" s="204">
        <v>50</v>
      </c>
      <c r="M214" s="717">
        <f>L214+L215</f>
        <v>75</v>
      </c>
      <c r="N214" s="91"/>
    </row>
    <row r="215" spans="1:14" s="92" customFormat="1" ht="36.75" customHeight="1" x14ac:dyDescent="0.25">
      <c r="A215" s="714"/>
      <c r="B215" s="769"/>
      <c r="C215" s="708"/>
      <c r="D215" s="747"/>
      <c r="E215" s="543">
        <v>2</v>
      </c>
      <c r="F215" s="75" t="s">
        <v>183</v>
      </c>
      <c r="G215" s="860"/>
      <c r="H215" s="547" t="s">
        <v>502</v>
      </c>
      <c r="I215" s="552" t="s">
        <v>181</v>
      </c>
      <c r="J215" s="547">
        <v>17</v>
      </c>
      <c r="K215" s="203" t="s">
        <v>400</v>
      </c>
      <c r="L215" s="204">
        <v>25</v>
      </c>
      <c r="M215" s="717"/>
      <c r="N215" s="91"/>
    </row>
    <row r="216" spans="1:14" s="58" customFormat="1" ht="12.75" customHeight="1" x14ac:dyDescent="0.25">
      <c r="A216" s="995" t="s">
        <v>86</v>
      </c>
      <c r="B216" s="996"/>
      <c r="C216" s="996"/>
      <c r="D216" s="996"/>
      <c r="E216" s="996"/>
      <c r="F216" s="996"/>
      <c r="G216" s="996"/>
      <c r="H216" s="996"/>
      <c r="I216" s="996"/>
      <c r="J216" s="996"/>
      <c r="K216" s="996"/>
      <c r="L216" s="996"/>
      <c r="M216" s="997"/>
      <c r="N216" s="377"/>
    </row>
    <row r="217" spans="1:14" s="58" customFormat="1" ht="12.75" customHeight="1" x14ac:dyDescent="0.25">
      <c r="A217" s="57">
        <v>1</v>
      </c>
      <c r="B217" s="791" t="s">
        <v>87</v>
      </c>
      <c r="C217" s="792"/>
      <c r="D217" s="792"/>
      <c r="E217" s="792"/>
      <c r="F217" s="792"/>
      <c r="G217" s="792"/>
      <c r="H217" s="792"/>
      <c r="I217" s="792"/>
      <c r="J217" s="792"/>
      <c r="K217" s="792"/>
      <c r="L217" s="792"/>
      <c r="M217" s="793"/>
      <c r="N217" s="4"/>
    </row>
    <row r="218" spans="1:14" s="58" customFormat="1" ht="12.75" customHeight="1" x14ac:dyDescent="0.25">
      <c r="A218" s="57">
        <v>1</v>
      </c>
      <c r="B218" s="52">
        <v>2</v>
      </c>
      <c r="C218" s="913" t="s">
        <v>88</v>
      </c>
      <c r="D218" s="914"/>
      <c r="E218" s="914"/>
      <c r="F218" s="914"/>
      <c r="G218" s="914"/>
      <c r="H218" s="914"/>
      <c r="I218" s="914"/>
      <c r="J218" s="914"/>
      <c r="K218" s="914"/>
      <c r="L218" s="914"/>
      <c r="M218" s="915"/>
      <c r="N218" s="4"/>
    </row>
    <row r="219" spans="1:14" s="123" customFormat="1" ht="34.5" customHeight="1" x14ac:dyDescent="0.25">
      <c r="A219" s="650">
        <v>1</v>
      </c>
      <c r="B219" s="653">
        <v>2</v>
      </c>
      <c r="C219" s="861">
        <v>1</v>
      </c>
      <c r="D219" s="770" t="s">
        <v>409</v>
      </c>
      <c r="E219" s="221">
        <v>1</v>
      </c>
      <c r="F219" s="75" t="s">
        <v>453</v>
      </c>
      <c r="G219" s="634" t="s">
        <v>568</v>
      </c>
      <c r="H219" s="314" t="s">
        <v>233</v>
      </c>
      <c r="I219" s="314" t="s">
        <v>454</v>
      </c>
      <c r="J219" s="314">
        <v>3</v>
      </c>
      <c r="K219" s="907" t="s">
        <v>17</v>
      </c>
      <c r="L219" s="56">
        <v>5</v>
      </c>
      <c r="M219" s="668">
        <v>11</v>
      </c>
      <c r="N219" s="4"/>
    </row>
    <row r="220" spans="1:14" s="123" customFormat="1" ht="36.75" customHeight="1" x14ac:dyDescent="0.25">
      <c r="A220" s="652"/>
      <c r="B220" s="652"/>
      <c r="C220" s="652"/>
      <c r="D220" s="771"/>
      <c r="E220" s="221">
        <v>2</v>
      </c>
      <c r="F220" s="75" t="s">
        <v>455</v>
      </c>
      <c r="G220" s="705"/>
      <c r="H220" s="314" t="s">
        <v>16</v>
      </c>
      <c r="I220" s="314" t="s">
        <v>456</v>
      </c>
      <c r="J220" s="314">
        <v>5</v>
      </c>
      <c r="K220" s="863"/>
      <c r="L220" s="56">
        <v>6</v>
      </c>
      <c r="M220" s="652"/>
      <c r="N220" s="4"/>
    </row>
    <row r="221" spans="1:14" s="58" customFormat="1" ht="13.5" customHeight="1" x14ac:dyDescent="0.25">
      <c r="A221" s="57">
        <v>3</v>
      </c>
      <c r="B221" s="791" t="s">
        <v>357</v>
      </c>
      <c r="C221" s="792"/>
      <c r="D221" s="792"/>
      <c r="E221" s="792"/>
      <c r="F221" s="792"/>
      <c r="G221" s="792"/>
      <c r="H221" s="792"/>
      <c r="I221" s="792"/>
      <c r="J221" s="792"/>
      <c r="K221" s="792"/>
      <c r="L221" s="792"/>
      <c r="M221" s="793"/>
      <c r="N221" s="4"/>
    </row>
    <row r="222" spans="1:14" s="58" customFormat="1" ht="15.75" customHeight="1" x14ac:dyDescent="0.25">
      <c r="A222" s="57">
        <v>3</v>
      </c>
      <c r="B222" s="52">
        <v>1</v>
      </c>
      <c r="C222" s="913" t="s">
        <v>358</v>
      </c>
      <c r="D222" s="914"/>
      <c r="E222" s="914"/>
      <c r="F222" s="914"/>
      <c r="G222" s="914"/>
      <c r="H222" s="914"/>
      <c r="I222" s="914"/>
      <c r="J222" s="914"/>
      <c r="K222" s="914"/>
      <c r="L222" s="914"/>
      <c r="M222" s="915"/>
      <c r="N222" s="4"/>
    </row>
    <row r="223" spans="1:14" s="123" customFormat="1" ht="36.75" customHeight="1" x14ac:dyDescent="0.25">
      <c r="A223" s="57">
        <v>3</v>
      </c>
      <c r="B223" s="52">
        <v>1</v>
      </c>
      <c r="C223" s="53">
        <v>1</v>
      </c>
      <c r="D223" s="54" t="s">
        <v>89</v>
      </c>
      <c r="E223" s="221">
        <v>1</v>
      </c>
      <c r="F223" s="75" t="s">
        <v>90</v>
      </c>
      <c r="G223" s="314" t="s">
        <v>622</v>
      </c>
      <c r="H223" s="314" t="s">
        <v>35</v>
      </c>
      <c r="I223" s="314" t="s">
        <v>91</v>
      </c>
      <c r="J223" s="314">
        <v>25</v>
      </c>
      <c r="K223" s="55" t="s">
        <v>17</v>
      </c>
      <c r="L223" s="56">
        <v>15</v>
      </c>
      <c r="M223" s="56">
        <v>15</v>
      </c>
      <c r="N223" s="4"/>
    </row>
    <row r="224" spans="1:14" s="123" customFormat="1" ht="39" customHeight="1" x14ac:dyDescent="0.25">
      <c r="A224" s="650">
        <v>3</v>
      </c>
      <c r="B224" s="653">
        <v>1</v>
      </c>
      <c r="C224" s="861">
        <v>2</v>
      </c>
      <c r="D224" s="770" t="s">
        <v>410</v>
      </c>
      <c r="E224" s="221">
        <v>1</v>
      </c>
      <c r="F224" s="251" t="s">
        <v>457</v>
      </c>
      <c r="G224" s="638" t="s">
        <v>568</v>
      </c>
      <c r="H224" s="314" t="s">
        <v>43</v>
      </c>
      <c r="I224" s="314" t="s">
        <v>458</v>
      </c>
      <c r="J224" s="314">
        <v>1</v>
      </c>
      <c r="K224" s="217" t="s">
        <v>17</v>
      </c>
      <c r="L224" s="218">
        <v>0.5</v>
      </c>
      <c r="M224" s="668">
        <v>1.8</v>
      </c>
      <c r="N224" s="4"/>
    </row>
    <row r="225" spans="1:14" s="123" customFormat="1" ht="32.25" customHeight="1" x14ac:dyDescent="0.25">
      <c r="A225" s="651"/>
      <c r="B225" s="651"/>
      <c r="C225" s="651"/>
      <c r="D225" s="862"/>
      <c r="E225" s="221">
        <v>2</v>
      </c>
      <c r="F225" s="75" t="s">
        <v>459</v>
      </c>
      <c r="G225" s="863"/>
      <c r="H225" s="314" t="s">
        <v>16</v>
      </c>
      <c r="I225" s="314" t="s">
        <v>458</v>
      </c>
      <c r="J225" s="314">
        <v>1</v>
      </c>
      <c r="K225" s="217" t="s">
        <v>17</v>
      </c>
      <c r="L225" s="218">
        <v>0.3</v>
      </c>
      <c r="M225" s="651"/>
      <c r="N225" s="4"/>
    </row>
    <row r="226" spans="1:14" s="123" customFormat="1" ht="34.5" customHeight="1" x14ac:dyDescent="0.25">
      <c r="A226" s="652"/>
      <c r="B226" s="652"/>
      <c r="C226" s="652"/>
      <c r="D226" s="771"/>
      <c r="E226" s="221">
        <v>3</v>
      </c>
      <c r="F226" s="75" t="s">
        <v>460</v>
      </c>
      <c r="G226" s="314" t="s">
        <v>622</v>
      </c>
      <c r="H226" s="314" t="s">
        <v>22</v>
      </c>
      <c r="I226" s="314" t="s">
        <v>458</v>
      </c>
      <c r="J226" s="314">
        <v>1</v>
      </c>
      <c r="K226" s="55" t="s">
        <v>17</v>
      </c>
      <c r="L226" s="56">
        <v>1</v>
      </c>
      <c r="M226" s="652"/>
      <c r="N226" s="4"/>
    </row>
    <row r="227" spans="1:14" x14ac:dyDescent="0.25">
      <c r="A227" s="1001" t="s">
        <v>97</v>
      </c>
      <c r="B227" s="1002"/>
      <c r="C227" s="1002"/>
      <c r="D227" s="1002"/>
      <c r="E227" s="1002"/>
      <c r="F227" s="1002"/>
      <c r="G227" s="1002"/>
      <c r="H227" s="1002"/>
      <c r="I227" s="1002"/>
      <c r="J227" s="1002"/>
      <c r="K227" s="1002"/>
      <c r="L227" s="1002"/>
      <c r="M227" s="1003"/>
    </row>
    <row r="228" spans="1:14" s="58" customFormat="1" ht="50.25" customHeight="1" x14ac:dyDescent="0.25">
      <c r="A228" s="992">
        <v>1</v>
      </c>
      <c r="B228" s="993"/>
      <c r="C228" s="994"/>
      <c r="D228" s="50" t="s">
        <v>98</v>
      </c>
      <c r="E228" s="55">
        <v>1</v>
      </c>
      <c r="F228" s="230" t="s">
        <v>99</v>
      </c>
      <c r="G228" s="55" t="s">
        <v>614</v>
      </c>
      <c r="H228" s="55" t="s">
        <v>43</v>
      </c>
      <c r="I228" s="55" t="s">
        <v>781</v>
      </c>
      <c r="J228" s="47">
        <v>1</v>
      </c>
      <c r="K228" s="55"/>
      <c r="L228" s="55"/>
      <c r="M228" s="55"/>
      <c r="N228" s="4"/>
    </row>
    <row r="229" spans="1:14" s="58" customFormat="1" ht="29.25" customHeight="1" x14ac:dyDescent="0.25">
      <c r="A229" s="992">
        <v>2</v>
      </c>
      <c r="B229" s="993"/>
      <c r="C229" s="994"/>
      <c r="D229" s="50" t="s">
        <v>101</v>
      </c>
      <c r="E229" s="55">
        <v>1</v>
      </c>
      <c r="F229" s="230" t="s">
        <v>102</v>
      </c>
      <c r="G229" s="55" t="s">
        <v>614</v>
      </c>
      <c r="H229" s="55" t="s">
        <v>35</v>
      </c>
      <c r="I229" s="55" t="s">
        <v>103</v>
      </c>
      <c r="J229" s="47">
        <v>4</v>
      </c>
      <c r="K229" s="55"/>
      <c r="L229" s="55"/>
      <c r="M229" s="55"/>
      <c r="N229" s="4"/>
    </row>
    <row r="230" spans="1:14" s="123" customFormat="1" ht="24" customHeight="1" x14ac:dyDescent="0.25">
      <c r="A230" s="711">
        <v>3</v>
      </c>
      <c r="B230" s="711"/>
      <c r="C230" s="711"/>
      <c r="D230" s="747" t="s">
        <v>220</v>
      </c>
      <c r="E230" s="634">
        <v>1</v>
      </c>
      <c r="F230" s="636" t="s">
        <v>530</v>
      </c>
      <c r="G230" s="314" t="s">
        <v>624</v>
      </c>
      <c r="H230" s="235" t="s">
        <v>35</v>
      </c>
      <c r="I230" s="235" t="s">
        <v>503</v>
      </c>
      <c r="J230" s="235">
        <v>4</v>
      </c>
      <c r="K230" s="74"/>
      <c r="L230" s="74"/>
      <c r="M230" s="74"/>
      <c r="N230" s="4"/>
    </row>
    <row r="231" spans="1:14" s="123" customFormat="1" ht="24" customHeight="1" x14ac:dyDescent="0.25">
      <c r="A231" s="711"/>
      <c r="B231" s="711"/>
      <c r="C231" s="711"/>
      <c r="D231" s="747"/>
      <c r="E231" s="635"/>
      <c r="F231" s="637"/>
      <c r="G231" s="314" t="s">
        <v>624</v>
      </c>
      <c r="H231" s="235" t="s">
        <v>35</v>
      </c>
      <c r="I231" s="235" t="s">
        <v>504</v>
      </c>
      <c r="J231" s="235">
        <v>4</v>
      </c>
      <c r="K231" s="74"/>
      <c r="L231" s="74"/>
      <c r="M231" s="74"/>
      <c r="N231" s="4"/>
    </row>
    <row r="232" spans="1:14" s="123" customFormat="1" ht="24" customHeight="1" x14ac:dyDescent="0.25">
      <c r="A232" s="711">
        <v>4</v>
      </c>
      <c r="B232" s="711"/>
      <c r="C232" s="711"/>
      <c r="D232" s="747" t="s">
        <v>221</v>
      </c>
      <c r="E232" s="634">
        <v>1</v>
      </c>
      <c r="F232" s="636" t="s">
        <v>530</v>
      </c>
      <c r="G232" s="314" t="s">
        <v>624</v>
      </c>
      <c r="H232" s="235" t="s">
        <v>35</v>
      </c>
      <c r="I232" s="235" t="s">
        <v>503</v>
      </c>
      <c r="J232" s="235">
        <v>4</v>
      </c>
      <c r="K232" s="74"/>
      <c r="L232" s="74"/>
      <c r="M232" s="74"/>
      <c r="N232" s="4"/>
    </row>
    <row r="233" spans="1:14" s="123" customFormat="1" ht="24" customHeight="1" x14ac:dyDescent="0.25">
      <c r="A233" s="711"/>
      <c r="B233" s="711"/>
      <c r="C233" s="711"/>
      <c r="D233" s="747"/>
      <c r="E233" s="635"/>
      <c r="F233" s="637"/>
      <c r="G233" s="314" t="s">
        <v>624</v>
      </c>
      <c r="H233" s="235" t="s">
        <v>35</v>
      </c>
      <c r="I233" s="235" t="s">
        <v>504</v>
      </c>
      <c r="J233" s="235">
        <v>4</v>
      </c>
      <c r="K233" s="74"/>
      <c r="L233" s="74"/>
      <c r="M233" s="74"/>
      <c r="N233" s="4"/>
    </row>
    <row r="234" spans="1:14" s="123" customFormat="1" ht="24" customHeight="1" x14ac:dyDescent="0.25">
      <c r="A234" s="711">
        <v>5</v>
      </c>
      <c r="B234" s="711"/>
      <c r="C234" s="711"/>
      <c r="D234" s="747" t="s">
        <v>222</v>
      </c>
      <c r="E234" s="634">
        <v>1</v>
      </c>
      <c r="F234" s="636" t="s">
        <v>530</v>
      </c>
      <c r="G234" s="314" t="s">
        <v>569</v>
      </c>
      <c r="H234" s="235" t="s">
        <v>35</v>
      </c>
      <c r="I234" s="235" t="s">
        <v>503</v>
      </c>
      <c r="J234" s="235">
        <v>1</v>
      </c>
      <c r="K234" s="74"/>
      <c r="L234" s="74"/>
      <c r="M234" s="74"/>
      <c r="N234" s="4"/>
    </row>
    <row r="235" spans="1:14" s="123" customFormat="1" ht="24" customHeight="1" x14ac:dyDescent="0.25">
      <c r="A235" s="711"/>
      <c r="B235" s="711"/>
      <c r="C235" s="711"/>
      <c r="D235" s="747"/>
      <c r="E235" s="635"/>
      <c r="F235" s="637"/>
      <c r="G235" s="314" t="s">
        <v>569</v>
      </c>
      <c r="H235" s="235" t="s">
        <v>35</v>
      </c>
      <c r="I235" s="235" t="s">
        <v>504</v>
      </c>
      <c r="J235" s="235">
        <v>1</v>
      </c>
      <c r="K235" s="74"/>
      <c r="L235" s="74"/>
      <c r="M235" s="74"/>
      <c r="N235" s="4"/>
    </row>
    <row r="236" spans="1:14" s="123" customFormat="1" ht="24" customHeight="1" x14ac:dyDescent="0.25">
      <c r="A236" s="711">
        <v>6</v>
      </c>
      <c r="B236" s="711"/>
      <c r="C236" s="711"/>
      <c r="D236" s="747" t="s">
        <v>223</v>
      </c>
      <c r="E236" s="634">
        <v>1</v>
      </c>
      <c r="F236" s="636" t="s">
        <v>530</v>
      </c>
      <c r="G236" s="314" t="s">
        <v>569</v>
      </c>
      <c r="H236" s="235" t="s">
        <v>35</v>
      </c>
      <c r="I236" s="235" t="s">
        <v>503</v>
      </c>
      <c r="J236" s="235">
        <v>4</v>
      </c>
      <c r="K236" s="74"/>
      <c r="L236" s="74"/>
      <c r="M236" s="74"/>
      <c r="N236" s="4"/>
    </row>
    <row r="237" spans="1:14" s="123" customFormat="1" ht="24" customHeight="1" x14ac:dyDescent="0.25">
      <c r="A237" s="711"/>
      <c r="B237" s="711"/>
      <c r="C237" s="711"/>
      <c r="D237" s="747"/>
      <c r="E237" s="635"/>
      <c r="F237" s="794"/>
      <c r="G237" s="314" t="s">
        <v>569</v>
      </c>
      <c r="H237" s="234" t="s">
        <v>35</v>
      </c>
      <c r="I237" s="234" t="s">
        <v>504</v>
      </c>
      <c r="J237" s="234">
        <v>4</v>
      </c>
      <c r="K237" s="74"/>
      <c r="L237" s="74"/>
      <c r="M237" s="74"/>
      <c r="N237" s="4"/>
    </row>
    <row r="238" spans="1:14" s="123" customFormat="1" ht="24" customHeight="1" x14ac:dyDescent="0.25">
      <c r="A238" s="711">
        <v>7</v>
      </c>
      <c r="B238" s="711"/>
      <c r="C238" s="711"/>
      <c r="D238" s="747" t="s">
        <v>499</v>
      </c>
      <c r="E238" s="634">
        <v>1</v>
      </c>
      <c r="F238" s="636" t="s">
        <v>530</v>
      </c>
      <c r="G238" s="314" t="s">
        <v>569</v>
      </c>
      <c r="H238" s="234" t="s">
        <v>35</v>
      </c>
      <c r="I238" s="235" t="s">
        <v>503</v>
      </c>
      <c r="J238" s="235">
        <v>4</v>
      </c>
      <c r="K238" s="74"/>
      <c r="L238" s="74"/>
      <c r="M238" s="74"/>
      <c r="N238" s="4"/>
    </row>
    <row r="239" spans="1:14" s="123" customFormat="1" ht="24" customHeight="1" x14ac:dyDescent="0.25">
      <c r="A239" s="711"/>
      <c r="B239" s="711"/>
      <c r="C239" s="711"/>
      <c r="D239" s="747"/>
      <c r="E239" s="635"/>
      <c r="F239" s="637"/>
      <c r="G239" s="314" t="s">
        <v>569</v>
      </c>
      <c r="H239" s="235" t="s">
        <v>35</v>
      </c>
      <c r="I239" s="235" t="s">
        <v>504</v>
      </c>
      <c r="J239" s="235">
        <v>4</v>
      </c>
      <c r="K239" s="74"/>
      <c r="L239" s="74"/>
      <c r="M239" s="74"/>
      <c r="N239" s="4"/>
    </row>
    <row r="240" spans="1:14" x14ac:dyDescent="0.25">
      <c r="A240" s="886" t="s">
        <v>570</v>
      </c>
      <c r="B240" s="886"/>
      <c r="C240" s="886"/>
      <c r="D240" s="886"/>
      <c r="E240" s="886"/>
      <c r="F240" s="886"/>
      <c r="G240" s="886"/>
      <c r="H240" s="886"/>
      <c r="I240" s="886"/>
      <c r="J240" s="886"/>
      <c r="K240" s="886"/>
      <c r="L240" s="886"/>
      <c r="M240" s="886"/>
      <c r="N240" s="329"/>
    </row>
    <row r="241" spans="1:14" x14ac:dyDescent="0.25">
      <c r="A241" s="839" t="s">
        <v>671</v>
      </c>
      <c r="B241" s="839"/>
      <c r="C241" s="839"/>
      <c r="D241" s="839"/>
      <c r="E241" s="839"/>
      <c r="F241" s="839"/>
      <c r="G241" s="839"/>
      <c r="H241" s="839"/>
      <c r="I241" s="839"/>
      <c r="J241" s="839"/>
      <c r="K241" s="839"/>
      <c r="L241" s="839"/>
      <c r="M241" s="839"/>
    </row>
    <row r="242" spans="1:14" x14ac:dyDescent="0.25">
      <c r="A242" s="67">
        <v>1</v>
      </c>
      <c r="B242" s="834" t="s">
        <v>681</v>
      </c>
      <c r="C242" s="834"/>
      <c r="D242" s="834"/>
      <c r="E242" s="834"/>
      <c r="F242" s="834"/>
      <c r="G242" s="834"/>
      <c r="H242" s="834"/>
      <c r="I242" s="834"/>
      <c r="J242" s="834"/>
      <c r="K242" s="834"/>
      <c r="L242" s="834"/>
      <c r="M242" s="834"/>
    </row>
    <row r="243" spans="1:14" x14ac:dyDescent="0.25">
      <c r="A243" s="67">
        <v>1</v>
      </c>
      <c r="B243" s="68">
        <v>1</v>
      </c>
      <c r="C243" s="710" t="s">
        <v>682</v>
      </c>
      <c r="D243" s="710"/>
      <c r="E243" s="710"/>
      <c r="F243" s="710"/>
      <c r="G243" s="710"/>
      <c r="H243" s="710"/>
      <c r="I243" s="710"/>
      <c r="J243" s="710"/>
      <c r="K243" s="710"/>
      <c r="L243" s="710"/>
      <c r="M243" s="710"/>
    </row>
    <row r="244" spans="1:14" ht="71.400000000000006" x14ac:dyDescent="0.25">
      <c r="A244" s="701">
        <v>1</v>
      </c>
      <c r="B244" s="693">
        <v>1</v>
      </c>
      <c r="C244" s="694">
        <v>1</v>
      </c>
      <c r="D244" s="751" t="s">
        <v>109</v>
      </c>
      <c r="E244" s="69">
        <v>1</v>
      </c>
      <c r="F244" s="256" t="s">
        <v>110</v>
      </c>
      <c r="G244" s="303" t="s">
        <v>571</v>
      </c>
      <c r="H244" s="303" t="s">
        <v>35</v>
      </c>
      <c r="I244" s="303" t="s">
        <v>111</v>
      </c>
      <c r="J244" s="304">
        <v>100</v>
      </c>
      <c r="K244" s="524" t="s">
        <v>391</v>
      </c>
      <c r="L244" s="542">
        <v>11885.4</v>
      </c>
      <c r="M244" s="671">
        <f>L244+L245</f>
        <v>11893.1</v>
      </c>
    </row>
    <row r="245" spans="1:14" ht="12.75" customHeight="1" x14ac:dyDescent="0.25">
      <c r="A245" s="701"/>
      <c r="B245" s="693"/>
      <c r="C245" s="694"/>
      <c r="D245" s="751"/>
      <c r="E245" s="69">
        <v>2</v>
      </c>
      <c r="F245" s="256" t="s">
        <v>112</v>
      </c>
      <c r="G245" s="712" t="s">
        <v>572</v>
      </c>
      <c r="H245" s="712" t="s">
        <v>35</v>
      </c>
      <c r="I245" s="303" t="s">
        <v>113</v>
      </c>
      <c r="J245" s="304">
        <v>4</v>
      </c>
      <c r="K245" s="633" t="s">
        <v>782</v>
      </c>
      <c r="L245" s="632">
        <v>7.7</v>
      </c>
      <c r="M245" s="672"/>
    </row>
    <row r="246" spans="1:14" x14ac:dyDescent="0.25">
      <c r="A246" s="701"/>
      <c r="B246" s="693"/>
      <c r="C246" s="694"/>
      <c r="D246" s="751"/>
      <c r="E246" s="69">
        <v>3</v>
      </c>
      <c r="F246" s="256" t="s">
        <v>114</v>
      </c>
      <c r="G246" s="712"/>
      <c r="H246" s="712"/>
      <c r="I246" s="303" t="s">
        <v>113</v>
      </c>
      <c r="J246" s="304">
        <v>7</v>
      </c>
      <c r="K246" s="633"/>
      <c r="L246" s="632"/>
      <c r="M246" s="673"/>
    </row>
    <row r="247" spans="1:14" ht="30.6" x14ac:dyDescent="0.25">
      <c r="A247" s="701">
        <v>1</v>
      </c>
      <c r="B247" s="693">
        <v>1</v>
      </c>
      <c r="C247" s="694">
        <v>2</v>
      </c>
      <c r="D247" s="906" t="s">
        <v>431</v>
      </c>
      <c r="E247" s="524">
        <v>1</v>
      </c>
      <c r="F247" s="256" t="s">
        <v>115</v>
      </c>
      <c r="G247" s="712" t="s">
        <v>573</v>
      </c>
      <c r="H247" s="712" t="s">
        <v>35</v>
      </c>
      <c r="I247" s="526" t="s">
        <v>116</v>
      </c>
      <c r="J247" s="526">
        <v>320</v>
      </c>
      <c r="K247" s="674" t="s">
        <v>17</v>
      </c>
      <c r="L247" s="671">
        <v>91</v>
      </c>
      <c r="M247" s="671">
        <v>91</v>
      </c>
      <c r="N247" s="329"/>
    </row>
    <row r="248" spans="1:14" ht="20.399999999999999" x14ac:dyDescent="0.25">
      <c r="A248" s="701"/>
      <c r="B248" s="693"/>
      <c r="C248" s="694"/>
      <c r="D248" s="906"/>
      <c r="E248" s="524">
        <v>2</v>
      </c>
      <c r="F248" s="256" t="s">
        <v>117</v>
      </c>
      <c r="G248" s="712"/>
      <c r="H248" s="712"/>
      <c r="I248" s="526" t="s">
        <v>118</v>
      </c>
      <c r="J248" s="526">
        <v>11</v>
      </c>
      <c r="K248" s="675"/>
      <c r="L248" s="672"/>
      <c r="M248" s="672"/>
    </row>
    <row r="249" spans="1:14" ht="20.399999999999999" x14ac:dyDescent="0.25">
      <c r="A249" s="701"/>
      <c r="B249" s="693"/>
      <c r="C249" s="694"/>
      <c r="D249" s="906"/>
      <c r="E249" s="524">
        <v>3</v>
      </c>
      <c r="F249" s="256" t="s">
        <v>119</v>
      </c>
      <c r="G249" s="712"/>
      <c r="H249" s="712"/>
      <c r="I249" s="526" t="s">
        <v>120</v>
      </c>
      <c r="J249" s="526">
        <v>11</v>
      </c>
      <c r="K249" s="676"/>
      <c r="L249" s="673"/>
      <c r="M249" s="673"/>
    </row>
    <row r="250" spans="1:14" ht="30.6" x14ac:dyDescent="0.25">
      <c r="A250" s="701">
        <v>1</v>
      </c>
      <c r="B250" s="693">
        <v>1</v>
      </c>
      <c r="C250" s="694">
        <v>3</v>
      </c>
      <c r="D250" s="906" t="s">
        <v>121</v>
      </c>
      <c r="E250" s="524">
        <v>1</v>
      </c>
      <c r="F250" s="256" t="s">
        <v>122</v>
      </c>
      <c r="G250" s="526" t="s">
        <v>574</v>
      </c>
      <c r="H250" s="712" t="s">
        <v>35</v>
      </c>
      <c r="I250" s="526" t="s">
        <v>111</v>
      </c>
      <c r="J250" s="526">
        <v>100</v>
      </c>
      <c r="K250" s="674" t="s">
        <v>391</v>
      </c>
      <c r="L250" s="671">
        <v>3280.3</v>
      </c>
      <c r="M250" s="671">
        <f>L250+L251</f>
        <v>3280.3</v>
      </c>
    </row>
    <row r="251" spans="1:14" ht="18.75" customHeight="1" x14ac:dyDescent="0.25">
      <c r="A251" s="701"/>
      <c r="B251" s="693"/>
      <c r="C251" s="694"/>
      <c r="D251" s="906"/>
      <c r="E251" s="524">
        <v>2</v>
      </c>
      <c r="F251" s="256" t="s">
        <v>112</v>
      </c>
      <c r="G251" s="712" t="s">
        <v>575</v>
      </c>
      <c r="H251" s="712"/>
      <c r="I251" s="526" t="s">
        <v>113</v>
      </c>
      <c r="J251" s="526">
        <v>13</v>
      </c>
      <c r="K251" s="675"/>
      <c r="L251" s="672"/>
      <c r="M251" s="672"/>
    </row>
    <row r="252" spans="1:14" ht="18" customHeight="1" x14ac:dyDescent="0.25">
      <c r="A252" s="701"/>
      <c r="B252" s="693"/>
      <c r="C252" s="694"/>
      <c r="D252" s="906"/>
      <c r="E252" s="524">
        <v>3</v>
      </c>
      <c r="F252" s="256" t="s">
        <v>114</v>
      </c>
      <c r="G252" s="712"/>
      <c r="H252" s="712"/>
      <c r="I252" s="526" t="s">
        <v>113</v>
      </c>
      <c r="J252" s="526">
        <v>4</v>
      </c>
      <c r="K252" s="676"/>
      <c r="L252" s="673"/>
      <c r="M252" s="673"/>
    </row>
    <row r="253" spans="1:14" ht="66.75" customHeight="1" x14ac:dyDescent="0.25">
      <c r="A253" s="701">
        <v>1</v>
      </c>
      <c r="B253" s="693">
        <v>1</v>
      </c>
      <c r="C253" s="694">
        <v>4</v>
      </c>
      <c r="D253" s="906" t="s">
        <v>123</v>
      </c>
      <c r="E253" s="524">
        <v>1</v>
      </c>
      <c r="F253" s="256" t="s">
        <v>124</v>
      </c>
      <c r="G253" s="526" t="s">
        <v>783</v>
      </c>
      <c r="H253" s="526" t="s">
        <v>35</v>
      </c>
      <c r="I253" s="526" t="s">
        <v>111</v>
      </c>
      <c r="J253" s="526">
        <v>100</v>
      </c>
      <c r="K253" s="109" t="s">
        <v>374</v>
      </c>
      <c r="L253" s="110">
        <v>222.2</v>
      </c>
      <c r="M253" s="632">
        <f>L253+L254</f>
        <v>1295.6000000000001</v>
      </c>
    </row>
    <row r="254" spans="1:14" ht="23.25" customHeight="1" x14ac:dyDescent="0.25">
      <c r="A254" s="701"/>
      <c r="B254" s="693"/>
      <c r="C254" s="694"/>
      <c r="D254" s="906"/>
      <c r="E254" s="524">
        <v>2</v>
      </c>
      <c r="F254" s="256" t="s">
        <v>112</v>
      </c>
      <c r="G254" s="712" t="s">
        <v>572</v>
      </c>
      <c r="H254" s="712" t="s">
        <v>35</v>
      </c>
      <c r="I254" s="526" t="s">
        <v>113</v>
      </c>
      <c r="J254" s="526">
        <v>8</v>
      </c>
      <c r="K254" s="674" t="s">
        <v>17</v>
      </c>
      <c r="L254" s="671">
        <v>1073.4000000000001</v>
      </c>
      <c r="M254" s="632"/>
    </row>
    <row r="255" spans="1:14" ht="13.5" customHeight="1" x14ac:dyDescent="0.25">
      <c r="A255" s="701"/>
      <c r="B255" s="693"/>
      <c r="C255" s="694"/>
      <c r="D255" s="906"/>
      <c r="E255" s="524">
        <v>3</v>
      </c>
      <c r="F255" s="256" t="s">
        <v>125</v>
      </c>
      <c r="G255" s="712"/>
      <c r="H255" s="712"/>
      <c r="I255" s="526" t="s">
        <v>113</v>
      </c>
      <c r="J255" s="526">
        <v>8</v>
      </c>
      <c r="K255" s="676"/>
      <c r="L255" s="673"/>
      <c r="M255" s="632"/>
    </row>
    <row r="256" spans="1:14" s="328" customFormat="1" ht="38.25" customHeight="1" x14ac:dyDescent="0.25">
      <c r="A256" s="772">
        <v>1</v>
      </c>
      <c r="B256" s="680">
        <v>1</v>
      </c>
      <c r="C256" s="677">
        <v>6</v>
      </c>
      <c r="D256" s="695" t="s">
        <v>135</v>
      </c>
      <c r="E256" s="524">
        <v>1</v>
      </c>
      <c r="F256" s="256" t="s">
        <v>136</v>
      </c>
      <c r="G256" s="712" t="s">
        <v>577</v>
      </c>
      <c r="H256" s="712" t="s">
        <v>35</v>
      </c>
      <c r="I256" s="526" t="s">
        <v>132</v>
      </c>
      <c r="J256" s="304">
        <v>2000</v>
      </c>
      <c r="K256" s="633" t="s">
        <v>374</v>
      </c>
      <c r="L256" s="671">
        <v>623</v>
      </c>
      <c r="M256" s="671">
        <v>623</v>
      </c>
      <c r="N256" s="329"/>
    </row>
    <row r="257" spans="1:14" s="328" customFormat="1" ht="24.75" customHeight="1" x14ac:dyDescent="0.25">
      <c r="A257" s="773"/>
      <c r="B257" s="681"/>
      <c r="C257" s="678"/>
      <c r="D257" s="775"/>
      <c r="E257" s="524">
        <v>2</v>
      </c>
      <c r="F257" s="256" t="s">
        <v>114</v>
      </c>
      <c r="G257" s="712"/>
      <c r="H257" s="712"/>
      <c r="I257" s="526" t="s">
        <v>113</v>
      </c>
      <c r="J257" s="304">
        <v>8</v>
      </c>
      <c r="K257" s="633"/>
      <c r="L257" s="672"/>
      <c r="M257" s="672"/>
      <c r="N257" s="329"/>
    </row>
    <row r="258" spans="1:14" s="328" customFormat="1" ht="21" customHeight="1" x14ac:dyDescent="0.25">
      <c r="A258" s="774"/>
      <c r="B258" s="682"/>
      <c r="C258" s="679"/>
      <c r="D258" s="696"/>
      <c r="E258" s="524">
        <v>3</v>
      </c>
      <c r="F258" s="256" t="s">
        <v>112</v>
      </c>
      <c r="G258" s="712"/>
      <c r="H258" s="712"/>
      <c r="I258" s="526" t="s">
        <v>113</v>
      </c>
      <c r="J258" s="304">
        <v>8</v>
      </c>
      <c r="K258" s="633"/>
      <c r="L258" s="673"/>
      <c r="M258" s="673"/>
      <c r="N258" s="329"/>
    </row>
    <row r="259" spans="1:14" x14ac:dyDescent="0.25">
      <c r="A259" s="67">
        <v>1</v>
      </c>
      <c r="B259" s="68">
        <v>2</v>
      </c>
      <c r="C259" s="710" t="s">
        <v>683</v>
      </c>
      <c r="D259" s="710"/>
      <c r="E259" s="710"/>
      <c r="F259" s="710"/>
      <c r="G259" s="710"/>
      <c r="H259" s="710"/>
      <c r="I259" s="710"/>
      <c r="J259" s="710"/>
      <c r="K259" s="710"/>
      <c r="L259" s="710"/>
      <c r="M259" s="710"/>
    </row>
    <row r="260" spans="1:14" ht="64.5" customHeight="1" x14ac:dyDescent="0.25">
      <c r="A260" s="742">
        <v>1</v>
      </c>
      <c r="B260" s="743">
        <v>2</v>
      </c>
      <c r="C260" s="694">
        <v>1</v>
      </c>
      <c r="D260" s="751" t="s">
        <v>137</v>
      </c>
      <c r="E260" s="69">
        <v>1</v>
      </c>
      <c r="F260" s="256" t="s">
        <v>138</v>
      </c>
      <c r="G260" s="526" t="s">
        <v>615</v>
      </c>
      <c r="H260" s="712" t="s">
        <v>35</v>
      </c>
      <c r="I260" s="303" t="s">
        <v>116</v>
      </c>
      <c r="J260" s="303">
        <v>6</v>
      </c>
      <c r="K260" s="633" t="s">
        <v>17</v>
      </c>
      <c r="L260" s="654">
        <v>10</v>
      </c>
      <c r="M260" s="671">
        <v>10</v>
      </c>
    </row>
    <row r="261" spans="1:14" ht="66.75" customHeight="1" x14ac:dyDescent="0.25">
      <c r="A261" s="742"/>
      <c r="B261" s="743"/>
      <c r="C261" s="694"/>
      <c r="D261" s="751"/>
      <c r="E261" s="69">
        <v>2</v>
      </c>
      <c r="F261" s="256" t="s">
        <v>139</v>
      </c>
      <c r="G261" s="526" t="s">
        <v>616</v>
      </c>
      <c r="H261" s="712"/>
      <c r="I261" s="303" t="s">
        <v>132</v>
      </c>
      <c r="J261" s="303">
        <v>2900</v>
      </c>
      <c r="K261" s="633"/>
      <c r="L261" s="654"/>
      <c r="M261" s="673"/>
    </row>
    <row r="262" spans="1:14" ht="30.6" x14ac:dyDescent="0.25">
      <c r="A262" s="742">
        <v>1</v>
      </c>
      <c r="B262" s="743">
        <v>2</v>
      </c>
      <c r="C262" s="730">
        <v>2</v>
      </c>
      <c r="D262" s="906" t="s">
        <v>684</v>
      </c>
      <c r="E262" s="69">
        <v>1</v>
      </c>
      <c r="F262" s="256" t="s">
        <v>130</v>
      </c>
      <c r="G262" s="712" t="s">
        <v>576</v>
      </c>
      <c r="H262" s="712" t="s">
        <v>35</v>
      </c>
      <c r="I262" s="303" t="s">
        <v>116</v>
      </c>
      <c r="J262" s="304">
        <v>14</v>
      </c>
      <c r="K262" s="109" t="s">
        <v>17</v>
      </c>
      <c r="L262" s="110">
        <v>20</v>
      </c>
      <c r="M262" s="671">
        <f>L262+L263</f>
        <v>34</v>
      </c>
    </row>
    <row r="263" spans="1:14" ht="20.399999999999999" x14ac:dyDescent="0.25">
      <c r="A263" s="742"/>
      <c r="B263" s="743"/>
      <c r="C263" s="730"/>
      <c r="D263" s="906"/>
      <c r="E263" s="69">
        <v>2</v>
      </c>
      <c r="F263" s="256" t="s">
        <v>131</v>
      </c>
      <c r="G263" s="712"/>
      <c r="H263" s="712"/>
      <c r="I263" s="303" t="s">
        <v>132</v>
      </c>
      <c r="J263" s="304">
        <v>8</v>
      </c>
      <c r="K263" s="109" t="s">
        <v>391</v>
      </c>
      <c r="L263" s="110">
        <v>14</v>
      </c>
      <c r="M263" s="673"/>
    </row>
    <row r="264" spans="1:14" s="123" customFormat="1" ht="29.25" customHeight="1" x14ac:dyDescent="0.25">
      <c r="A264" s="113">
        <v>1</v>
      </c>
      <c r="B264" s="115">
        <v>2</v>
      </c>
      <c r="C264" s="116">
        <v>3</v>
      </c>
      <c r="D264" s="73" t="s">
        <v>359</v>
      </c>
      <c r="E264" s="129">
        <v>1</v>
      </c>
      <c r="F264" s="256" t="s">
        <v>367</v>
      </c>
      <c r="G264" s="303" t="s">
        <v>578</v>
      </c>
      <c r="H264" s="303" t="s">
        <v>35</v>
      </c>
      <c r="I264" s="303" t="s">
        <v>127</v>
      </c>
      <c r="J264" s="303">
        <v>100</v>
      </c>
      <c r="K264" s="120" t="s">
        <v>374</v>
      </c>
      <c r="L264" s="119">
        <v>5.3</v>
      </c>
      <c r="M264" s="119">
        <v>5.3</v>
      </c>
      <c r="N264" s="4"/>
    </row>
    <row r="265" spans="1:14" s="328" customFormat="1" x14ac:dyDescent="0.25">
      <c r="A265" s="425">
        <v>2</v>
      </c>
      <c r="B265" s="724" t="s">
        <v>672</v>
      </c>
      <c r="C265" s="725"/>
      <c r="D265" s="725"/>
      <c r="E265" s="725"/>
      <c r="F265" s="725"/>
      <c r="G265" s="725"/>
      <c r="H265" s="725"/>
      <c r="I265" s="725"/>
      <c r="J265" s="725"/>
      <c r="K265" s="725"/>
      <c r="L265" s="725"/>
      <c r="M265" s="726"/>
      <c r="N265" s="329"/>
    </row>
    <row r="266" spans="1:14" s="328" customFormat="1" x14ac:dyDescent="0.25">
      <c r="A266" s="425">
        <v>2</v>
      </c>
      <c r="B266" s="426">
        <v>2</v>
      </c>
      <c r="C266" s="831" t="s">
        <v>673</v>
      </c>
      <c r="D266" s="832"/>
      <c r="E266" s="832"/>
      <c r="F266" s="832"/>
      <c r="G266" s="832"/>
      <c r="H266" s="832"/>
      <c r="I266" s="832"/>
      <c r="J266" s="832"/>
      <c r="K266" s="832"/>
      <c r="L266" s="832"/>
      <c r="M266" s="833"/>
      <c r="N266" s="329"/>
    </row>
    <row r="267" spans="1:14" ht="40.799999999999997" x14ac:dyDescent="0.25">
      <c r="A267" s="742">
        <v>2</v>
      </c>
      <c r="B267" s="743">
        <v>2</v>
      </c>
      <c r="C267" s="694">
        <v>3</v>
      </c>
      <c r="D267" s="906" t="s">
        <v>140</v>
      </c>
      <c r="E267" s="69">
        <v>1</v>
      </c>
      <c r="F267" s="256" t="s">
        <v>141</v>
      </c>
      <c r="G267" s="712" t="s">
        <v>576</v>
      </c>
      <c r="H267" s="303" t="s">
        <v>35</v>
      </c>
      <c r="I267" s="303" t="s">
        <v>142</v>
      </c>
      <c r="J267" s="303">
        <v>5</v>
      </c>
      <c r="K267" s="674" t="s">
        <v>391</v>
      </c>
      <c r="L267" s="671">
        <v>89.9</v>
      </c>
      <c r="M267" s="671">
        <f>L267+L269</f>
        <v>154.9</v>
      </c>
    </row>
    <row r="268" spans="1:14" x14ac:dyDescent="0.25">
      <c r="A268" s="742"/>
      <c r="B268" s="743"/>
      <c r="C268" s="694"/>
      <c r="D268" s="906"/>
      <c r="E268" s="69">
        <v>2</v>
      </c>
      <c r="F268" s="256" t="s">
        <v>143</v>
      </c>
      <c r="G268" s="712"/>
      <c r="H268" s="303" t="s">
        <v>22</v>
      </c>
      <c r="I268" s="303" t="s">
        <v>144</v>
      </c>
      <c r="J268" s="303">
        <v>2</v>
      </c>
      <c r="K268" s="676"/>
      <c r="L268" s="673"/>
      <c r="M268" s="672"/>
    </row>
    <row r="269" spans="1:14" x14ac:dyDescent="0.25">
      <c r="A269" s="742"/>
      <c r="B269" s="743"/>
      <c r="C269" s="694"/>
      <c r="D269" s="906"/>
      <c r="E269" s="69">
        <v>3</v>
      </c>
      <c r="F269" s="256" t="s">
        <v>145</v>
      </c>
      <c r="G269" s="712"/>
      <c r="H269" s="303" t="s">
        <v>44</v>
      </c>
      <c r="I269" s="303" t="s">
        <v>433</v>
      </c>
      <c r="J269" s="303">
        <v>3</v>
      </c>
      <c r="K269" s="674" t="s">
        <v>17</v>
      </c>
      <c r="L269" s="671">
        <v>65</v>
      </c>
      <c r="M269" s="672"/>
    </row>
    <row r="270" spans="1:14" x14ac:dyDescent="0.25">
      <c r="A270" s="742"/>
      <c r="B270" s="743"/>
      <c r="C270" s="694"/>
      <c r="D270" s="906"/>
      <c r="E270" s="69">
        <v>4</v>
      </c>
      <c r="F270" s="256" t="s">
        <v>112</v>
      </c>
      <c r="G270" s="712"/>
      <c r="H270" s="303" t="s">
        <v>35</v>
      </c>
      <c r="I270" s="303" t="s">
        <v>113</v>
      </c>
      <c r="J270" s="303">
        <v>9</v>
      </c>
      <c r="K270" s="676"/>
      <c r="L270" s="673"/>
      <c r="M270" s="673"/>
    </row>
    <row r="271" spans="1:14" s="123" customFormat="1" ht="51" x14ac:dyDescent="0.25">
      <c r="A271" s="113">
        <v>2</v>
      </c>
      <c r="B271" s="115">
        <v>2</v>
      </c>
      <c r="C271" s="116">
        <v>5</v>
      </c>
      <c r="D271" s="73" t="s">
        <v>361</v>
      </c>
      <c r="E271" s="129">
        <v>1</v>
      </c>
      <c r="F271" s="256" t="s">
        <v>147</v>
      </c>
      <c r="G271" s="303" t="s">
        <v>576</v>
      </c>
      <c r="H271" s="303" t="s">
        <v>35</v>
      </c>
      <c r="I271" s="303" t="s">
        <v>127</v>
      </c>
      <c r="J271" s="303">
        <v>100</v>
      </c>
      <c r="K271" s="120" t="s">
        <v>17</v>
      </c>
      <c r="L271" s="119">
        <v>25</v>
      </c>
      <c r="M271" s="119">
        <v>25</v>
      </c>
      <c r="N271" s="4"/>
    </row>
    <row r="272" spans="1:14" ht="51.75" customHeight="1" x14ac:dyDescent="0.25">
      <c r="A272" s="70">
        <v>2</v>
      </c>
      <c r="B272" s="71">
        <v>2</v>
      </c>
      <c r="C272" s="72">
        <v>6</v>
      </c>
      <c r="D272" s="73" t="s">
        <v>133</v>
      </c>
      <c r="E272" s="69">
        <v>1</v>
      </c>
      <c r="F272" s="256" t="s">
        <v>134</v>
      </c>
      <c r="G272" s="303" t="s">
        <v>576</v>
      </c>
      <c r="H272" s="303" t="s">
        <v>35</v>
      </c>
      <c r="I272" s="303" t="s">
        <v>127</v>
      </c>
      <c r="J272" s="304">
        <v>100</v>
      </c>
      <c r="K272" s="69" t="s">
        <v>17</v>
      </c>
      <c r="L272" s="110">
        <v>2</v>
      </c>
      <c r="M272" s="110">
        <v>2</v>
      </c>
    </row>
    <row r="273" spans="1:14" x14ac:dyDescent="0.25">
      <c r="A273" s="61">
        <v>2</v>
      </c>
      <c r="B273" s="62">
        <v>3</v>
      </c>
      <c r="C273" s="748" t="s">
        <v>238</v>
      </c>
      <c r="D273" s="749"/>
      <c r="E273" s="749"/>
      <c r="F273" s="749"/>
      <c r="G273" s="749"/>
      <c r="H273" s="749"/>
      <c r="I273" s="749"/>
      <c r="J273" s="749"/>
      <c r="K273" s="749"/>
      <c r="L273" s="749"/>
      <c r="M273" s="750"/>
    </row>
    <row r="274" spans="1:14" ht="12.75" customHeight="1" x14ac:dyDescent="0.25">
      <c r="A274" s="626">
        <v>2</v>
      </c>
      <c r="B274" s="623">
        <v>3</v>
      </c>
      <c r="C274" s="620">
        <v>1</v>
      </c>
      <c r="D274" s="617" t="s">
        <v>298</v>
      </c>
      <c r="E274" s="642">
        <v>1</v>
      </c>
      <c r="F274" s="935" t="s">
        <v>429</v>
      </c>
      <c r="G274" s="825" t="s">
        <v>581</v>
      </c>
      <c r="H274" s="825" t="s">
        <v>30</v>
      </c>
      <c r="I274" s="825" t="s">
        <v>430</v>
      </c>
      <c r="J274" s="684">
        <v>4</v>
      </c>
      <c r="K274" s="59" t="s">
        <v>17</v>
      </c>
      <c r="L274" s="18">
        <v>50</v>
      </c>
      <c r="M274" s="629">
        <f>L274+L275+L276+L277</f>
        <v>95.9</v>
      </c>
    </row>
    <row r="275" spans="1:14" x14ac:dyDescent="0.25">
      <c r="A275" s="627"/>
      <c r="B275" s="624"/>
      <c r="C275" s="621"/>
      <c r="D275" s="618"/>
      <c r="E275" s="643"/>
      <c r="F275" s="937"/>
      <c r="G275" s="826"/>
      <c r="H275" s="827"/>
      <c r="I275" s="827"/>
      <c r="J275" s="686"/>
      <c r="K275" s="59" t="s">
        <v>390</v>
      </c>
      <c r="L275" s="18">
        <v>26</v>
      </c>
      <c r="M275" s="630"/>
    </row>
    <row r="276" spans="1:14" ht="12.75" customHeight="1" x14ac:dyDescent="0.25">
      <c r="A276" s="627"/>
      <c r="B276" s="624"/>
      <c r="C276" s="621"/>
      <c r="D276" s="618"/>
      <c r="E276" s="642">
        <v>2</v>
      </c>
      <c r="F276" s="935" t="s">
        <v>299</v>
      </c>
      <c r="G276" s="826"/>
      <c r="H276" s="825" t="s">
        <v>30</v>
      </c>
      <c r="I276" s="825" t="s">
        <v>300</v>
      </c>
      <c r="J276" s="684">
        <v>2</v>
      </c>
      <c r="K276" s="59" t="s">
        <v>374</v>
      </c>
      <c r="L276" s="18">
        <v>6.9</v>
      </c>
      <c r="M276" s="630"/>
    </row>
    <row r="277" spans="1:14" x14ac:dyDescent="0.25">
      <c r="A277" s="628"/>
      <c r="B277" s="625"/>
      <c r="C277" s="622"/>
      <c r="D277" s="619"/>
      <c r="E277" s="643"/>
      <c r="F277" s="937"/>
      <c r="G277" s="827"/>
      <c r="H277" s="827"/>
      <c r="I277" s="827"/>
      <c r="J277" s="686"/>
      <c r="K277" s="59" t="s">
        <v>393</v>
      </c>
      <c r="L277" s="18">
        <v>13</v>
      </c>
      <c r="M277" s="631"/>
    </row>
    <row r="278" spans="1:14" x14ac:dyDescent="0.25">
      <c r="A278" s="821" t="s">
        <v>25</v>
      </c>
      <c r="B278" s="822"/>
      <c r="C278" s="822"/>
      <c r="D278" s="822"/>
      <c r="E278" s="822"/>
      <c r="F278" s="822"/>
      <c r="G278" s="822"/>
      <c r="H278" s="822"/>
      <c r="I278" s="822"/>
      <c r="J278" s="822"/>
      <c r="K278" s="822"/>
      <c r="L278" s="822"/>
      <c r="M278" s="921"/>
    </row>
    <row r="279" spans="1:14" x14ac:dyDescent="0.25">
      <c r="A279" s="223">
        <v>1</v>
      </c>
      <c r="B279" s="724" t="s">
        <v>26</v>
      </c>
      <c r="C279" s="725"/>
      <c r="D279" s="725"/>
      <c r="E279" s="725"/>
      <c r="F279" s="725"/>
      <c r="G279" s="725"/>
      <c r="H279" s="725"/>
      <c r="I279" s="725"/>
      <c r="J279" s="725"/>
      <c r="K279" s="725"/>
      <c r="L279" s="725"/>
      <c r="M279" s="726"/>
    </row>
    <row r="280" spans="1:14" x14ac:dyDescent="0.25">
      <c r="A280" s="223">
        <v>1</v>
      </c>
      <c r="B280" s="226">
        <v>2</v>
      </c>
      <c r="C280" s="831" t="s">
        <v>32</v>
      </c>
      <c r="D280" s="832"/>
      <c r="E280" s="832"/>
      <c r="F280" s="832"/>
      <c r="G280" s="832"/>
      <c r="H280" s="832"/>
      <c r="I280" s="832"/>
      <c r="J280" s="832"/>
      <c r="K280" s="832"/>
      <c r="L280" s="832"/>
      <c r="M280" s="833"/>
    </row>
    <row r="281" spans="1:14" ht="37.5" customHeight="1" x14ac:dyDescent="0.25">
      <c r="A281" s="13">
        <v>1</v>
      </c>
      <c r="B281" s="16">
        <v>2</v>
      </c>
      <c r="C281" s="33">
        <v>1</v>
      </c>
      <c r="D281" s="12" t="s">
        <v>74</v>
      </c>
      <c r="E281" s="11">
        <v>1</v>
      </c>
      <c r="F281" s="251" t="s">
        <v>75</v>
      </c>
      <c r="G281" s="94" t="s">
        <v>579</v>
      </c>
      <c r="H281" s="94" t="s">
        <v>35</v>
      </c>
      <c r="I281" s="94" t="s">
        <v>76</v>
      </c>
      <c r="J281" s="94">
        <v>1</v>
      </c>
      <c r="K281" s="11" t="s">
        <v>374</v>
      </c>
      <c r="L281" s="18">
        <v>1</v>
      </c>
      <c r="M281" s="224">
        <v>1</v>
      </c>
    </row>
    <row r="282" spans="1:14" ht="20.25" customHeight="1" x14ac:dyDescent="0.25">
      <c r="A282" s="661">
        <v>1</v>
      </c>
      <c r="B282" s="662">
        <v>2</v>
      </c>
      <c r="C282" s="663">
        <v>5</v>
      </c>
      <c r="D282" s="664" t="s">
        <v>77</v>
      </c>
      <c r="E282" s="878">
        <v>1</v>
      </c>
      <c r="F282" s="877" t="s">
        <v>75</v>
      </c>
      <c r="G282" s="667" t="s">
        <v>580</v>
      </c>
      <c r="H282" s="667" t="s">
        <v>35</v>
      </c>
      <c r="I282" s="667" t="s">
        <v>76</v>
      </c>
      <c r="J282" s="667">
        <v>1</v>
      </c>
      <c r="K282" s="11" t="s">
        <v>374</v>
      </c>
      <c r="L282" s="18">
        <v>31.2</v>
      </c>
      <c r="M282" s="629">
        <f>L282+L283</f>
        <v>76.599999999999994</v>
      </c>
    </row>
    <row r="283" spans="1:14" ht="20.25" customHeight="1" x14ac:dyDescent="0.25">
      <c r="A283" s="661"/>
      <c r="B283" s="662"/>
      <c r="C283" s="663"/>
      <c r="D283" s="664"/>
      <c r="E283" s="878"/>
      <c r="F283" s="877"/>
      <c r="G283" s="667"/>
      <c r="H283" s="667"/>
      <c r="I283" s="667"/>
      <c r="J283" s="667"/>
      <c r="K283" s="11" t="s">
        <v>17</v>
      </c>
      <c r="L283" s="18">
        <v>45.4</v>
      </c>
      <c r="M283" s="631"/>
    </row>
    <row r="284" spans="1:14" s="123" customFormat="1" x14ac:dyDescent="0.25">
      <c r="A284" s="699">
        <v>1</v>
      </c>
      <c r="B284" s="697">
        <v>2</v>
      </c>
      <c r="C284" s="677">
        <v>12</v>
      </c>
      <c r="D284" s="947" t="s">
        <v>365</v>
      </c>
      <c r="E284" s="674">
        <v>1</v>
      </c>
      <c r="F284" s="727" t="s">
        <v>34</v>
      </c>
      <c r="G284" s="744" t="s">
        <v>572</v>
      </c>
      <c r="H284" s="744" t="s">
        <v>35</v>
      </c>
      <c r="I284" s="744" t="s">
        <v>127</v>
      </c>
      <c r="J284" s="744">
        <v>100</v>
      </c>
      <c r="K284" s="120" t="s">
        <v>17</v>
      </c>
      <c r="L284" s="119">
        <v>282.89999999999998</v>
      </c>
      <c r="M284" s="671">
        <f>L284+L285+L286</f>
        <v>483.5</v>
      </c>
      <c r="N284" s="4"/>
    </row>
    <row r="285" spans="1:14" s="123" customFormat="1" x14ac:dyDescent="0.25">
      <c r="A285" s="998"/>
      <c r="B285" s="999"/>
      <c r="C285" s="678"/>
      <c r="D285" s="948"/>
      <c r="E285" s="675"/>
      <c r="F285" s="728"/>
      <c r="G285" s="745"/>
      <c r="H285" s="745"/>
      <c r="I285" s="745"/>
      <c r="J285" s="745"/>
      <c r="K285" s="120" t="s">
        <v>391</v>
      </c>
      <c r="L285" s="119">
        <v>147.5</v>
      </c>
      <c r="M285" s="672"/>
      <c r="N285" s="4"/>
    </row>
    <row r="286" spans="1:14" s="123" customFormat="1" x14ac:dyDescent="0.25">
      <c r="A286" s="700"/>
      <c r="B286" s="698"/>
      <c r="C286" s="679"/>
      <c r="D286" s="949"/>
      <c r="E286" s="676"/>
      <c r="F286" s="729"/>
      <c r="G286" s="746"/>
      <c r="H286" s="746"/>
      <c r="I286" s="746"/>
      <c r="J286" s="746"/>
      <c r="K286" s="120" t="s">
        <v>374</v>
      </c>
      <c r="L286" s="119">
        <v>53.1</v>
      </c>
      <c r="M286" s="673"/>
      <c r="N286" s="4"/>
    </row>
    <row r="287" spans="1:14" ht="12.75" customHeight="1" x14ac:dyDescent="0.25">
      <c r="A287" s="883" t="s">
        <v>582</v>
      </c>
      <c r="B287" s="883"/>
      <c r="C287" s="883"/>
      <c r="D287" s="883"/>
      <c r="E287" s="883"/>
      <c r="F287" s="883"/>
      <c r="G287" s="883"/>
      <c r="H287" s="883"/>
      <c r="I287" s="883"/>
      <c r="J287" s="883"/>
      <c r="K287" s="883"/>
      <c r="L287" s="883"/>
      <c r="M287" s="883"/>
      <c r="N287" s="329"/>
    </row>
    <row r="288" spans="1:14" ht="12.75" customHeight="1" x14ac:dyDescent="0.25">
      <c r="A288" s="723" t="s">
        <v>53</v>
      </c>
      <c r="B288" s="723"/>
      <c r="C288" s="723"/>
      <c r="D288" s="723"/>
      <c r="E288" s="723"/>
      <c r="F288" s="723"/>
      <c r="G288" s="723"/>
      <c r="H288" s="723"/>
      <c r="I288" s="723"/>
      <c r="J288" s="723"/>
      <c r="K288" s="723"/>
      <c r="L288" s="723"/>
      <c r="M288" s="723"/>
    </row>
    <row r="289" spans="1:14" ht="12.75" customHeight="1" x14ac:dyDescent="0.25">
      <c r="A289" s="61">
        <v>1</v>
      </c>
      <c r="B289" s="816" t="s">
        <v>54</v>
      </c>
      <c r="C289" s="816"/>
      <c r="D289" s="816"/>
      <c r="E289" s="816"/>
      <c r="F289" s="816"/>
      <c r="G289" s="816"/>
      <c r="H289" s="816"/>
      <c r="I289" s="816"/>
      <c r="J289" s="816"/>
      <c r="K289" s="816"/>
      <c r="L289" s="816"/>
      <c r="M289" s="816"/>
    </row>
    <row r="290" spans="1:14" ht="12.75" customHeight="1" x14ac:dyDescent="0.25">
      <c r="A290" s="61">
        <v>1</v>
      </c>
      <c r="B290" s="62">
        <v>1</v>
      </c>
      <c r="C290" s="853" t="s">
        <v>685</v>
      </c>
      <c r="D290" s="853"/>
      <c r="E290" s="853"/>
      <c r="F290" s="853"/>
      <c r="G290" s="853"/>
      <c r="H290" s="853"/>
      <c r="I290" s="853"/>
      <c r="J290" s="853"/>
      <c r="K290" s="853"/>
      <c r="L290" s="853"/>
      <c r="M290" s="853"/>
    </row>
    <row r="291" spans="1:14" ht="23.25" customHeight="1" x14ac:dyDescent="0.25">
      <c r="A291" s="626">
        <v>1</v>
      </c>
      <c r="B291" s="623">
        <v>1</v>
      </c>
      <c r="C291" s="620">
        <v>34</v>
      </c>
      <c r="D291" s="617" t="s">
        <v>637</v>
      </c>
      <c r="E291" s="642">
        <v>1</v>
      </c>
      <c r="F291" s="659" t="s">
        <v>248</v>
      </c>
      <c r="G291" s="644" t="s">
        <v>583</v>
      </c>
      <c r="H291" s="843" t="s">
        <v>44</v>
      </c>
      <c r="I291" s="644" t="s">
        <v>230</v>
      </c>
      <c r="J291" s="644">
        <v>100</v>
      </c>
      <c r="K291" s="59" t="s">
        <v>17</v>
      </c>
      <c r="L291" s="18">
        <v>100.9</v>
      </c>
      <c r="M291" s="781">
        <f>L291+L292+L293</f>
        <v>308.60000000000002</v>
      </c>
    </row>
    <row r="292" spans="1:14" ht="21.75" customHeight="1" x14ac:dyDescent="0.25">
      <c r="A292" s="627"/>
      <c r="B292" s="624"/>
      <c r="C292" s="621"/>
      <c r="D292" s="618"/>
      <c r="E292" s="683"/>
      <c r="F292" s="946"/>
      <c r="G292" s="721"/>
      <c r="H292" s="844"/>
      <c r="I292" s="721"/>
      <c r="J292" s="721"/>
      <c r="K292" s="59" t="s">
        <v>376</v>
      </c>
      <c r="L292" s="18">
        <v>16.899999999999999</v>
      </c>
      <c r="M292" s="782"/>
    </row>
    <row r="293" spans="1:14" ht="28.5" customHeight="1" x14ac:dyDescent="0.25">
      <c r="A293" s="627"/>
      <c r="B293" s="625"/>
      <c r="C293" s="621"/>
      <c r="D293" s="618"/>
      <c r="E293" s="683"/>
      <c r="F293" s="946"/>
      <c r="G293" s="721"/>
      <c r="H293" s="844"/>
      <c r="I293" s="721"/>
      <c r="J293" s="721"/>
      <c r="K293" s="59" t="s">
        <v>375</v>
      </c>
      <c r="L293" s="18">
        <v>190.8</v>
      </c>
      <c r="M293" s="783"/>
    </row>
    <row r="294" spans="1:14" s="123" customFormat="1" ht="25.5" customHeight="1" x14ac:dyDescent="0.25">
      <c r="A294" s="626">
        <v>1</v>
      </c>
      <c r="B294" s="623">
        <v>1</v>
      </c>
      <c r="C294" s="620">
        <v>35</v>
      </c>
      <c r="D294" s="617" t="s">
        <v>377</v>
      </c>
      <c r="E294" s="541">
        <v>1</v>
      </c>
      <c r="F294" s="552" t="s">
        <v>506</v>
      </c>
      <c r="G294" s="880" t="s">
        <v>583</v>
      </c>
      <c r="H294" s="953" t="s">
        <v>233</v>
      </c>
      <c r="I294" s="544" t="s">
        <v>790</v>
      </c>
      <c r="J294" s="544">
        <v>1</v>
      </c>
      <c r="K294" s="146" t="s">
        <v>660</v>
      </c>
      <c r="L294" s="156">
        <v>90.8</v>
      </c>
      <c r="M294" s="781">
        <f>L294+L295+L296</f>
        <v>318</v>
      </c>
      <c r="N294" s="4"/>
    </row>
    <row r="295" spans="1:14" s="123" customFormat="1" ht="22.5" customHeight="1" x14ac:dyDescent="0.25">
      <c r="A295" s="627"/>
      <c r="B295" s="624"/>
      <c r="C295" s="621"/>
      <c r="D295" s="618"/>
      <c r="E295" s="541">
        <v>2</v>
      </c>
      <c r="F295" s="552" t="s">
        <v>511</v>
      </c>
      <c r="G295" s="880"/>
      <c r="H295" s="953"/>
      <c r="I295" s="544" t="s">
        <v>228</v>
      </c>
      <c r="J295" s="544">
        <v>1</v>
      </c>
      <c r="K295" s="146" t="s">
        <v>376</v>
      </c>
      <c r="L295" s="156">
        <v>19.2</v>
      </c>
      <c r="M295" s="782"/>
      <c r="N295" s="4"/>
    </row>
    <row r="296" spans="1:14" s="123" customFormat="1" ht="22.5" customHeight="1" x14ac:dyDescent="0.25">
      <c r="A296" s="627"/>
      <c r="B296" s="625"/>
      <c r="C296" s="621"/>
      <c r="D296" s="618"/>
      <c r="E296" s="541">
        <v>3</v>
      </c>
      <c r="F296" s="552" t="s">
        <v>791</v>
      </c>
      <c r="G296" s="880"/>
      <c r="H296" s="953"/>
      <c r="I296" s="544" t="s">
        <v>449</v>
      </c>
      <c r="J296" s="544">
        <v>80</v>
      </c>
      <c r="K296" s="146" t="s">
        <v>375</v>
      </c>
      <c r="L296" s="156">
        <v>208</v>
      </c>
      <c r="M296" s="783"/>
      <c r="N296" s="4"/>
    </row>
    <row r="297" spans="1:14" ht="40.5" customHeight="1" x14ac:dyDescent="0.25">
      <c r="A297" s="661">
        <v>1</v>
      </c>
      <c r="B297" s="623">
        <v>1</v>
      </c>
      <c r="C297" s="663">
        <v>40</v>
      </c>
      <c r="D297" s="1000" t="s">
        <v>226</v>
      </c>
      <c r="E297" s="139">
        <v>1</v>
      </c>
      <c r="F297" s="249" t="s">
        <v>227</v>
      </c>
      <c r="G297" s="644" t="s">
        <v>584</v>
      </c>
      <c r="H297" s="343" t="s">
        <v>35</v>
      </c>
      <c r="I297" s="331" t="s">
        <v>228</v>
      </c>
      <c r="J297" s="339">
        <v>1</v>
      </c>
      <c r="K297" s="428" t="s">
        <v>17</v>
      </c>
      <c r="L297" s="430">
        <v>100</v>
      </c>
      <c r="M297" s="824">
        <v>300</v>
      </c>
    </row>
    <row r="298" spans="1:14" ht="28.5" customHeight="1" x14ac:dyDescent="0.25">
      <c r="A298" s="661"/>
      <c r="B298" s="625"/>
      <c r="C298" s="663"/>
      <c r="D298" s="1000"/>
      <c r="E298" s="59">
        <v>2</v>
      </c>
      <c r="F298" s="248" t="s">
        <v>229</v>
      </c>
      <c r="G298" s="645"/>
      <c r="H298" s="344" t="s">
        <v>35</v>
      </c>
      <c r="I298" s="339" t="s">
        <v>230</v>
      </c>
      <c r="J298" s="332">
        <v>100</v>
      </c>
      <c r="K298" s="428" t="s">
        <v>668</v>
      </c>
      <c r="L298" s="430">
        <v>200</v>
      </c>
      <c r="M298" s="824"/>
    </row>
    <row r="299" spans="1:14" s="328" customFormat="1" ht="30.75" customHeight="1" x14ac:dyDescent="0.25">
      <c r="A299" s="626">
        <v>1</v>
      </c>
      <c r="B299" s="623">
        <v>1</v>
      </c>
      <c r="C299" s="620">
        <v>41</v>
      </c>
      <c r="D299" s="640" t="s">
        <v>686</v>
      </c>
      <c r="E299" s="541">
        <v>1</v>
      </c>
      <c r="F299" s="552" t="s">
        <v>505</v>
      </c>
      <c r="G299" s="644" t="s">
        <v>792</v>
      </c>
      <c r="H299" s="433" t="s">
        <v>16</v>
      </c>
      <c r="I299" s="544" t="s">
        <v>228</v>
      </c>
      <c r="J299" s="536">
        <v>1</v>
      </c>
      <c r="K299" s="642" t="s">
        <v>17</v>
      </c>
      <c r="L299" s="629">
        <v>20</v>
      </c>
      <c r="M299" s="629">
        <v>20</v>
      </c>
      <c r="N299" s="329"/>
    </row>
    <row r="300" spans="1:14" s="328" customFormat="1" ht="33.75" customHeight="1" x14ac:dyDescent="0.25">
      <c r="A300" s="628"/>
      <c r="B300" s="625"/>
      <c r="C300" s="622"/>
      <c r="D300" s="641"/>
      <c r="E300" s="541">
        <v>1</v>
      </c>
      <c r="F300" s="528" t="s">
        <v>793</v>
      </c>
      <c r="G300" s="645"/>
      <c r="H300" s="433" t="s">
        <v>22</v>
      </c>
      <c r="I300" s="522" t="s">
        <v>794</v>
      </c>
      <c r="J300" s="544">
        <v>1</v>
      </c>
      <c r="K300" s="643"/>
      <c r="L300" s="631"/>
      <c r="M300" s="631"/>
      <c r="N300" s="329"/>
    </row>
    <row r="301" spans="1:14" s="328" customFormat="1" ht="35.25" customHeight="1" x14ac:dyDescent="0.25">
      <c r="A301" s="416">
        <v>1</v>
      </c>
      <c r="B301" s="426">
        <v>1</v>
      </c>
      <c r="C301" s="419">
        <v>42</v>
      </c>
      <c r="D301" s="407" t="s">
        <v>687</v>
      </c>
      <c r="E301" s="541">
        <v>1</v>
      </c>
      <c r="F301" s="432" t="s">
        <v>795</v>
      </c>
      <c r="G301" s="544" t="s">
        <v>796</v>
      </c>
      <c r="H301" s="433" t="s">
        <v>35</v>
      </c>
      <c r="I301" s="544" t="s">
        <v>230</v>
      </c>
      <c r="J301" s="544">
        <v>100</v>
      </c>
      <c r="K301" s="428" t="s">
        <v>17</v>
      </c>
      <c r="L301" s="430">
        <v>311.2</v>
      </c>
      <c r="M301" s="430">
        <v>311.2</v>
      </c>
      <c r="N301" s="329"/>
    </row>
    <row r="302" spans="1:14" ht="13.5" customHeight="1" x14ac:dyDescent="0.25">
      <c r="A302" s="61">
        <v>2</v>
      </c>
      <c r="B302" s="840" t="s">
        <v>297</v>
      </c>
      <c r="C302" s="841"/>
      <c r="D302" s="841"/>
      <c r="E302" s="841"/>
      <c r="F302" s="841"/>
      <c r="G302" s="841"/>
      <c r="H302" s="841"/>
      <c r="I302" s="841"/>
      <c r="J302" s="841"/>
      <c r="K302" s="841"/>
      <c r="L302" s="841"/>
      <c r="M302" s="842"/>
    </row>
    <row r="303" spans="1:14" s="123" customFormat="1" ht="13.5" customHeight="1" x14ac:dyDescent="0.25">
      <c r="A303" s="40">
        <v>2</v>
      </c>
      <c r="B303" s="41">
        <v>1</v>
      </c>
      <c r="C303" s="748" t="s">
        <v>231</v>
      </c>
      <c r="D303" s="749"/>
      <c r="E303" s="749"/>
      <c r="F303" s="749"/>
      <c r="G303" s="749"/>
      <c r="H303" s="749"/>
      <c r="I303" s="749"/>
      <c r="J303" s="749"/>
      <c r="K303" s="749"/>
      <c r="L303" s="749"/>
      <c r="M303" s="750"/>
      <c r="N303" s="4"/>
    </row>
    <row r="304" spans="1:14" ht="33" customHeight="1" x14ac:dyDescent="0.25">
      <c r="A304" s="143">
        <v>2</v>
      </c>
      <c r="B304" s="144">
        <v>1</v>
      </c>
      <c r="C304" s="145">
        <v>6</v>
      </c>
      <c r="D304" s="157" t="s">
        <v>638</v>
      </c>
      <c r="E304" s="84">
        <v>1</v>
      </c>
      <c r="F304" s="170" t="s">
        <v>505</v>
      </c>
      <c r="G304" s="335" t="s">
        <v>585</v>
      </c>
      <c r="H304" s="323" t="s">
        <v>44</v>
      </c>
      <c r="I304" s="339" t="s">
        <v>228</v>
      </c>
      <c r="J304" s="340">
        <v>1</v>
      </c>
      <c r="K304" s="146" t="s">
        <v>17</v>
      </c>
      <c r="L304" s="156">
        <v>30</v>
      </c>
      <c r="M304" s="140">
        <v>30</v>
      </c>
    </row>
    <row r="305" spans="1:14" s="123" customFormat="1" ht="27" customHeight="1" x14ac:dyDescent="0.25">
      <c r="A305" s="626">
        <v>2</v>
      </c>
      <c r="B305" s="623">
        <v>1</v>
      </c>
      <c r="C305" s="620">
        <v>8</v>
      </c>
      <c r="D305" s="657" t="s">
        <v>586</v>
      </c>
      <c r="E305" s="634">
        <v>1</v>
      </c>
      <c r="F305" s="646" t="s">
        <v>791</v>
      </c>
      <c r="G305" s="638" t="s">
        <v>583</v>
      </c>
      <c r="H305" s="648" t="s">
        <v>35</v>
      </c>
      <c r="I305" s="644" t="s">
        <v>449</v>
      </c>
      <c r="J305" s="638">
        <v>100</v>
      </c>
      <c r="K305" s="281" t="s">
        <v>688</v>
      </c>
      <c r="L305" s="282">
        <v>434</v>
      </c>
      <c r="M305" s="629">
        <f>L305+L307+L306</f>
        <v>1135.4000000000001</v>
      </c>
      <c r="N305" s="4"/>
    </row>
    <row r="306" spans="1:14" s="328" customFormat="1" ht="18" customHeight="1" x14ac:dyDescent="0.25">
      <c r="A306" s="627"/>
      <c r="B306" s="624"/>
      <c r="C306" s="621"/>
      <c r="D306" s="817"/>
      <c r="E306" s="656"/>
      <c r="F306" s="655"/>
      <c r="G306" s="722"/>
      <c r="H306" s="828"/>
      <c r="I306" s="721"/>
      <c r="J306" s="722"/>
      <c r="K306" s="517" t="s">
        <v>668</v>
      </c>
      <c r="L306" s="516">
        <v>336</v>
      </c>
      <c r="M306" s="630"/>
      <c r="N306" s="329"/>
    </row>
    <row r="307" spans="1:14" s="328" customFormat="1" ht="20.25" customHeight="1" x14ac:dyDescent="0.25">
      <c r="A307" s="628"/>
      <c r="B307" s="625"/>
      <c r="C307" s="622"/>
      <c r="D307" s="658"/>
      <c r="E307" s="635"/>
      <c r="F307" s="647"/>
      <c r="G307" s="639"/>
      <c r="H307" s="649"/>
      <c r="I307" s="645"/>
      <c r="J307" s="639"/>
      <c r="K307" s="357" t="s">
        <v>17</v>
      </c>
      <c r="L307" s="351">
        <v>365.4</v>
      </c>
      <c r="M307" s="631"/>
      <c r="N307" s="329"/>
    </row>
    <row r="308" spans="1:14" ht="22.5" customHeight="1" x14ac:dyDescent="0.25">
      <c r="A308" s="626">
        <v>2</v>
      </c>
      <c r="B308" s="623">
        <v>1</v>
      </c>
      <c r="C308" s="620">
        <v>10</v>
      </c>
      <c r="D308" s="617" t="s">
        <v>379</v>
      </c>
      <c r="E308" s="634">
        <v>1</v>
      </c>
      <c r="F308" s="646" t="s">
        <v>224</v>
      </c>
      <c r="G308" s="638" t="s">
        <v>583</v>
      </c>
      <c r="H308" s="648" t="s">
        <v>16</v>
      </c>
      <c r="I308" s="644" t="s">
        <v>225</v>
      </c>
      <c r="J308" s="638">
        <v>1</v>
      </c>
      <c r="K308" s="642" t="s">
        <v>17</v>
      </c>
      <c r="L308" s="629">
        <v>20</v>
      </c>
      <c r="M308" s="629">
        <v>20</v>
      </c>
    </row>
    <row r="309" spans="1:14" ht="20.25" customHeight="1" x14ac:dyDescent="0.25">
      <c r="A309" s="628"/>
      <c r="B309" s="625"/>
      <c r="C309" s="622"/>
      <c r="D309" s="619"/>
      <c r="E309" s="635"/>
      <c r="F309" s="647"/>
      <c r="G309" s="639"/>
      <c r="H309" s="649"/>
      <c r="I309" s="645"/>
      <c r="J309" s="639"/>
      <c r="K309" s="643"/>
      <c r="L309" s="631"/>
      <c r="M309" s="631"/>
    </row>
    <row r="310" spans="1:14" x14ac:dyDescent="0.25">
      <c r="A310" s="818" t="s">
        <v>148</v>
      </c>
      <c r="B310" s="819"/>
      <c r="C310" s="819"/>
      <c r="D310" s="819"/>
      <c r="E310" s="819"/>
      <c r="F310" s="819"/>
      <c r="G310" s="819"/>
      <c r="H310" s="819"/>
      <c r="I310" s="819"/>
      <c r="J310" s="819"/>
      <c r="K310" s="819"/>
      <c r="L310" s="819"/>
      <c r="M310" s="820"/>
    </row>
    <row r="311" spans="1:14" x14ac:dyDescent="0.25">
      <c r="A311" s="61">
        <v>3</v>
      </c>
      <c r="B311" s="731" t="s">
        <v>155</v>
      </c>
      <c r="C311" s="732"/>
      <c r="D311" s="732"/>
      <c r="E311" s="732"/>
      <c r="F311" s="732"/>
      <c r="G311" s="732"/>
      <c r="H311" s="732"/>
      <c r="I311" s="732"/>
      <c r="J311" s="732"/>
      <c r="K311" s="732"/>
      <c r="L311" s="732"/>
      <c r="M311" s="733"/>
    </row>
    <row r="312" spans="1:14" s="92" customFormat="1" x14ac:dyDescent="0.25">
      <c r="A312" s="289">
        <v>3</v>
      </c>
      <c r="B312" s="290">
        <v>3</v>
      </c>
      <c r="C312" s="748" t="s">
        <v>159</v>
      </c>
      <c r="D312" s="749"/>
      <c r="E312" s="749"/>
      <c r="F312" s="749"/>
      <c r="G312" s="749"/>
      <c r="H312" s="749"/>
      <c r="I312" s="749"/>
      <c r="J312" s="749"/>
      <c r="K312" s="749"/>
      <c r="L312" s="749"/>
      <c r="M312" s="750"/>
      <c r="N312" s="91"/>
    </row>
    <row r="313" spans="1:14" s="123" customFormat="1" ht="66.75" customHeight="1" x14ac:dyDescent="0.25">
      <c r="A313" s="420">
        <v>3</v>
      </c>
      <c r="B313" s="421">
        <v>3</v>
      </c>
      <c r="C313" s="422">
        <v>1</v>
      </c>
      <c r="D313" s="423" t="s">
        <v>234</v>
      </c>
      <c r="E313" s="413">
        <v>1</v>
      </c>
      <c r="F313" s="414" t="s">
        <v>232</v>
      </c>
      <c r="G313" s="413" t="s">
        <v>588</v>
      </c>
      <c r="H313" s="413" t="s">
        <v>22</v>
      </c>
      <c r="I313" s="413" t="s">
        <v>449</v>
      </c>
      <c r="J313" s="415">
        <v>100</v>
      </c>
      <c r="K313" s="291" t="s">
        <v>660</v>
      </c>
      <c r="L313" s="285">
        <v>20</v>
      </c>
      <c r="M313" s="418">
        <v>20</v>
      </c>
      <c r="N313" s="4"/>
    </row>
    <row r="314" spans="1:14" s="124" customFormat="1" ht="14.25" customHeight="1" x14ac:dyDescent="0.2">
      <c r="A314" s="818" t="s">
        <v>19</v>
      </c>
      <c r="B314" s="819"/>
      <c r="C314" s="819"/>
      <c r="D314" s="819"/>
      <c r="E314" s="819"/>
      <c r="F314" s="819"/>
      <c r="G314" s="819"/>
      <c r="H314" s="819"/>
      <c r="I314" s="819"/>
      <c r="J314" s="819"/>
      <c r="K314" s="819"/>
      <c r="L314" s="819"/>
      <c r="M314" s="820"/>
    </row>
    <row r="315" spans="1:14" s="124" customFormat="1" ht="13.5" customHeight="1" x14ac:dyDescent="0.2">
      <c r="A315" s="289">
        <v>1</v>
      </c>
      <c r="B315" s="731" t="s">
        <v>334</v>
      </c>
      <c r="C315" s="732"/>
      <c r="D315" s="732"/>
      <c r="E315" s="732"/>
      <c r="F315" s="732"/>
      <c r="G315" s="732"/>
      <c r="H315" s="732"/>
      <c r="I315" s="732"/>
      <c r="J315" s="732"/>
      <c r="K315" s="732"/>
      <c r="L315" s="732"/>
      <c r="M315" s="733"/>
    </row>
    <row r="316" spans="1:14" s="37" customFormat="1" ht="15" customHeight="1" x14ac:dyDescent="0.2">
      <c r="A316" s="61">
        <v>1</v>
      </c>
      <c r="B316" s="62">
        <v>2</v>
      </c>
      <c r="C316" s="853" t="s">
        <v>335</v>
      </c>
      <c r="D316" s="853"/>
      <c r="E316" s="853"/>
      <c r="F316" s="853"/>
      <c r="G316" s="853"/>
      <c r="H316" s="853"/>
      <c r="I316" s="853"/>
      <c r="J316" s="853"/>
      <c r="K316" s="853"/>
      <c r="L316" s="853"/>
      <c r="M316" s="853"/>
    </row>
    <row r="317" spans="1:14" s="124" customFormat="1" ht="64.5" customHeight="1" x14ac:dyDescent="0.2">
      <c r="A317" s="152">
        <v>1</v>
      </c>
      <c r="B317" s="153">
        <v>2</v>
      </c>
      <c r="C317" s="154">
        <v>1</v>
      </c>
      <c r="D317" s="155" t="s">
        <v>386</v>
      </c>
      <c r="E317" s="158">
        <v>1</v>
      </c>
      <c r="F317" s="333" t="s">
        <v>517</v>
      </c>
      <c r="G317" s="340" t="s">
        <v>587</v>
      </c>
      <c r="H317" s="340" t="s">
        <v>35</v>
      </c>
      <c r="I317" s="340" t="s">
        <v>797</v>
      </c>
      <c r="J317" s="340">
        <v>1</v>
      </c>
      <c r="K317" s="146" t="s">
        <v>17</v>
      </c>
      <c r="L317" s="156">
        <v>30</v>
      </c>
      <c r="M317" s="156">
        <v>30</v>
      </c>
    </row>
    <row r="318" spans="1:14" s="37" customFormat="1" ht="22.5" customHeight="1" x14ac:dyDescent="0.2">
      <c r="A318" s="626">
        <v>1</v>
      </c>
      <c r="B318" s="623">
        <v>2</v>
      </c>
      <c r="C318" s="620">
        <v>2</v>
      </c>
      <c r="D318" s="657" t="s">
        <v>387</v>
      </c>
      <c r="E318" s="642">
        <v>1</v>
      </c>
      <c r="F318" s="659" t="s">
        <v>518</v>
      </c>
      <c r="G318" s="644" t="s">
        <v>587</v>
      </c>
      <c r="H318" s="638" t="s">
        <v>44</v>
      </c>
      <c r="I318" s="638" t="s">
        <v>489</v>
      </c>
      <c r="J318" s="638">
        <v>2</v>
      </c>
      <c r="K318" s="541" t="s">
        <v>17</v>
      </c>
      <c r="L318" s="540">
        <v>87.2</v>
      </c>
      <c r="M318" s="629">
        <f>L318+L319+L320</f>
        <v>431</v>
      </c>
    </row>
    <row r="319" spans="1:14" s="124" customFormat="1" ht="17.25" customHeight="1" x14ac:dyDescent="0.2">
      <c r="A319" s="627"/>
      <c r="B319" s="624"/>
      <c r="C319" s="621"/>
      <c r="D319" s="817"/>
      <c r="E319" s="643"/>
      <c r="F319" s="660"/>
      <c r="G319" s="721"/>
      <c r="H319" s="722"/>
      <c r="I319" s="722"/>
      <c r="J319" s="722"/>
      <c r="K319" s="541" t="s">
        <v>49</v>
      </c>
      <c r="L319" s="540">
        <v>232.8</v>
      </c>
      <c r="M319" s="630"/>
    </row>
    <row r="320" spans="1:14" s="124" customFormat="1" ht="30" customHeight="1" x14ac:dyDescent="0.2">
      <c r="A320" s="628"/>
      <c r="B320" s="625"/>
      <c r="C320" s="622"/>
      <c r="D320" s="658"/>
      <c r="E320" s="360">
        <v>2</v>
      </c>
      <c r="F320" s="432" t="s">
        <v>519</v>
      </c>
      <c r="G320" s="645"/>
      <c r="H320" s="639"/>
      <c r="I320" s="639"/>
      <c r="J320" s="639"/>
      <c r="K320" s="541" t="s">
        <v>668</v>
      </c>
      <c r="L320" s="540">
        <v>111</v>
      </c>
      <c r="M320" s="631"/>
    </row>
    <row r="321" spans="1:14" s="37" customFormat="1" ht="63.75" customHeight="1" x14ac:dyDescent="0.2">
      <c r="A321" s="61">
        <v>1</v>
      </c>
      <c r="B321" s="62">
        <v>2</v>
      </c>
      <c r="C321" s="66">
        <v>4</v>
      </c>
      <c r="D321" s="93" t="s">
        <v>336</v>
      </c>
      <c r="E321" s="84">
        <v>1</v>
      </c>
      <c r="F321" s="170" t="s">
        <v>801</v>
      </c>
      <c r="G321" s="340" t="s">
        <v>587</v>
      </c>
      <c r="H321" s="340" t="s">
        <v>35</v>
      </c>
      <c r="I321" s="340" t="s">
        <v>798</v>
      </c>
      <c r="J321" s="340">
        <v>10</v>
      </c>
      <c r="K321" s="59" t="s">
        <v>17</v>
      </c>
      <c r="L321" s="43">
        <v>50</v>
      </c>
      <c r="M321" s="43">
        <v>50</v>
      </c>
    </row>
    <row r="322" spans="1:14" s="37" customFormat="1" ht="31.5" customHeight="1" x14ac:dyDescent="0.2">
      <c r="A322" s="626">
        <v>1</v>
      </c>
      <c r="B322" s="623">
        <v>2</v>
      </c>
      <c r="C322" s="620">
        <v>6</v>
      </c>
      <c r="D322" s="657" t="s">
        <v>639</v>
      </c>
      <c r="E322" s="634">
        <v>1</v>
      </c>
      <c r="F322" s="646" t="s">
        <v>800</v>
      </c>
      <c r="G322" s="638" t="s">
        <v>587</v>
      </c>
      <c r="H322" s="638" t="s">
        <v>249</v>
      </c>
      <c r="I322" s="638" t="s">
        <v>799</v>
      </c>
      <c r="J322" s="638">
        <v>1</v>
      </c>
      <c r="K322" s="541" t="s">
        <v>668</v>
      </c>
      <c r="L322" s="540">
        <v>45.7</v>
      </c>
      <c r="M322" s="629">
        <v>440</v>
      </c>
      <c r="N322" s="101"/>
    </row>
    <row r="323" spans="1:14" s="124" customFormat="1" ht="30.75" customHeight="1" x14ac:dyDescent="0.2">
      <c r="A323" s="628"/>
      <c r="B323" s="625"/>
      <c r="C323" s="622"/>
      <c r="D323" s="658"/>
      <c r="E323" s="635"/>
      <c r="F323" s="647"/>
      <c r="G323" s="639"/>
      <c r="H323" s="639"/>
      <c r="I323" s="639"/>
      <c r="J323" s="639"/>
      <c r="K323" s="541" t="s">
        <v>49</v>
      </c>
      <c r="L323" s="540">
        <v>394.3</v>
      </c>
      <c r="M323" s="631"/>
      <c r="N323" s="101"/>
    </row>
    <row r="324" spans="1:14" s="37" customFormat="1" ht="54.75" customHeight="1" x14ac:dyDescent="0.2">
      <c r="A324" s="143">
        <v>1</v>
      </c>
      <c r="B324" s="144">
        <v>2</v>
      </c>
      <c r="C324" s="145">
        <v>7</v>
      </c>
      <c r="D324" s="142" t="s">
        <v>388</v>
      </c>
      <c r="E324" s="141">
        <v>1</v>
      </c>
      <c r="F324" s="334" t="s">
        <v>520</v>
      </c>
      <c r="G324" s="335" t="s">
        <v>587</v>
      </c>
      <c r="H324" s="521" t="s">
        <v>16</v>
      </c>
      <c r="I324" s="547" t="s">
        <v>799</v>
      </c>
      <c r="J324" s="521">
        <v>1</v>
      </c>
      <c r="K324" s="84" t="s">
        <v>17</v>
      </c>
      <c r="L324" s="43">
        <v>45</v>
      </c>
      <c r="M324" s="140">
        <v>45</v>
      </c>
      <c r="N324" s="101"/>
    </row>
    <row r="325" spans="1:14" s="124" customFormat="1" ht="13.5" customHeight="1" x14ac:dyDescent="0.2">
      <c r="A325" s="289">
        <v>2</v>
      </c>
      <c r="B325" s="731" t="s">
        <v>20</v>
      </c>
      <c r="C325" s="732"/>
      <c r="D325" s="732"/>
      <c r="E325" s="732"/>
      <c r="F325" s="732"/>
      <c r="G325" s="732"/>
      <c r="H325" s="732"/>
      <c r="I325" s="732"/>
      <c r="J325" s="732"/>
      <c r="K325" s="732"/>
      <c r="L325" s="732"/>
      <c r="M325" s="733"/>
    </row>
    <row r="326" spans="1:14" s="124" customFormat="1" ht="13.5" customHeight="1" x14ac:dyDescent="0.2">
      <c r="A326" s="289">
        <v>2</v>
      </c>
      <c r="B326" s="290">
        <v>1</v>
      </c>
      <c r="C326" s="748" t="s">
        <v>337</v>
      </c>
      <c r="D326" s="749"/>
      <c r="E326" s="749"/>
      <c r="F326" s="749"/>
      <c r="G326" s="749"/>
      <c r="H326" s="749"/>
      <c r="I326" s="749"/>
      <c r="J326" s="749"/>
      <c r="K326" s="749"/>
      <c r="L326" s="749"/>
      <c r="M326" s="750"/>
    </row>
    <row r="327" spans="1:14" s="124" customFormat="1" ht="65.25" customHeight="1" x14ac:dyDescent="0.2">
      <c r="A327" s="404">
        <v>2</v>
      </c>
      <c r="B327" s="405">
        <v>1</v>
      </c>
      <c r="C327" s="406">
        <v>2</v>
      </c>
      <c r="D327" s="417" t="s">
        <v>338</v>
      </c>
      <c r="E327" s="410">
        <v>1</v>
      </c>
      <c r="F327" s="424" t="s">
        <v>490</v>
      </c>
      <c r="G327" s="410" t="s">
        <v>587</v>
      </c>
      <c r="H327" s="412" t="s">
        <v>249</v>
      </c>
      <c r="I327" s="412" t="s">
        <v>491</v>
      </c>
      <c r="J327" s="412">
        <v>1</v>
      </c>
      <c r="K327" s="287" t="s">
        <v>375</v>
      </c>
      <c r="L327" s="293">
        <v>12.2</v>
      </c>
      <c r="M327" s="409">
        <v>12.2</v>
      </c>
    </row>
    <row r="328" spans="1:14" s="124" customFormat="1" ht="13.5" customHeight="1" x14ac:dyDescent="0.2">
      <c r="A328" s="416">
        <v>2</v>
      </c>
      <c r="B328" s="426">
        <v>4</v>
      </c>
      <c r="C328" s="748" t="s">
        <v>21</v>
      </c>
      <c r="D328" s="749"/>
      <c r="E328" s="749"/>
      <c r="F328" s="749"/>
      <c r="G328" s="749"/>
      <c r="H328" s="749"/>
      <c r="I328" s="749"/>
      <c r="J328" s="749"/>
      <c r="K328" s="749"/>
      <c r="L328" s="749"/>
      <c r="M328" s="750"/>
    </row>
    <row r="329" spans="1:14" s="124" customFormat="1" ht="33.75" customHeight="1" x14ac:dyDescent="0.2">
      <c r="A329" s="626">
        <v>2</v>
      </c>
      <c r="B329" s="623">
        <v>1</v>
      </c>
      <c r="C329" s="620">
        <v>2</v>
      </c>
      <c r="D329" s="657" t="s">
        <v>664</v>
      </c>
      <c r="E329" s="592">
        <v>1</v>
      </c>
      <c r="F329" s="527" t="s">
        <v>508</v>
      </c>
      <c r="G329" s="634" t="s">
        <v>802</v>
      </c>
      <c r="H329" s="593" t="s">
        <v>16</v>
      </c>
      <c r="I329" s="544" t="s">
        <v>228</v>
      </c>
      <c r="J329" s="594">
        <v>1</v>
      </c>
      <c r="K329" s="541" t="s">
        <v>660</v>
      </c>
      <c r="L329" s="540">
        <v>260</v>
      </c>
      <c r="M329" s="629">
        <v>400</v>
      </c>
    </row>
    <row r="330" spans="1:14" s="124" customFormat="1" ht="32.25" customHeight="1" x14ac:dyDescent="0.2">
      <c r="A330" s="628"/>
      <c r="B330" s="625"/>
      <c r="C330" s="622"/>
      <c r="D330" s="658"/>
      <c r="E330" s="550">
        <v>2</v>
      </c>
      <c r="F330" s="527" t="s">
        <v>803</v>
      </c>
      <c r="G330" s="635"/>
      <c r="H330" s="588" t="s">
        <v>30</v>
      </c>
      <c r="I330" s="544" t="s">
        <v>230</v>
      </c>
      <c r="J330" s="588">
        <v>80</v>
      </c>
      <c r="K330" s="541" t="s">
        <v>422</v>
      </c>
      <c r="L330" s="540">
        <v>140</v>
      </c>
      <c r="M330" s="631"/>
    </row>
    <row r="331" spans="1:14" ht="12.75" customHeight="1" x14ac:dyDescent="0.25">
      <c r="A331" s="839" t="s">
        <v>671</v>
      </c>
      <c r="B331" s="839"/>
      <c r="C331" s="839"/>
      <c r="D331" s="839"/>
      <c r="E331" s="839"/>
      <c r="F331" s="839"/>
      <c r="G331" s="839"/>
      <c r="H331" s="839"/>
      <c r="I331" s="839"/>
      <c r="J331" s="839"/>
      <c r="K331" s="839"/>
      <c r="L331" s="839"/>
      <c r="M331" s="839"/>
    </row>
    <row r="332" spans="1:14" s="123" customFormat="1" ht="12.75" customHeight="1" x14ac:dyDescent="0.25">
      <c r="A332" s="114">
        <v>1</v>
      </c>
      <c r="B332" s="834" t="s">
        <v>681</v>
      </c>
      <c r="C332" s="834"/>
      <c r="D332" s="834"/>
      <c r="E332" s="834"/>
      <c r="F332" s="834"/>
      <c r="G332" s="834"/>
      <c r="H332" s="834"/>
      <c r="I332" s="834"/>
      <c r="J332" s="834"/>
      <c r="K332" s="834"/>
      <c r="L332" s="834"/>
      <c r="M332" s="834"/>
      <c r="N332" s="4"/>
    </row>
    <row r="333" spans="1:14" s="123" customFormat="1" ht="12.75" customHeight="1" x14ac:dyDescent="0.25">
      <c r="A333" s="125">
        <v>1</v>
      </c>
      <c r="B333" s="126">
        <v>1</v>
      </c>
      <c r="C333" s="748" t="s">
        <v>682</v>
      </c>
      <c r="D333" s="749"/>
      <c r="E333" s="749"/>
      <c r="F333" s="749"/>
      <c r="G333" s="749"/>
      <c r="H333" s="749"/>
      <c r="I333" s="749"/>
      <c r="J333" s="749"/>
      <c r="K333" s="749"/>
      <c r="L333" s="749"/>
      <c r="M333" s="750"/>
      <c r="N333" s="4"/>
    </row>
    <row r="334" spans="1:14" ht="49.5" customHeight="1" x14ac:dyDescent="0.25">
      <c r="A334" s="416">
        <v>1</v>
      </c>
      <c r="B334" s="405">
        <v>1</v>
      </c>
      <c r="C334" s="419">
        <v>5</v>
      </c>
      <c r="D334" s="427" t="s">
        <v>235</v>
      </c>
      <c r="E334" s="428">
        <v>1</v>
      </c>
      <c r="F334" s="432" t="s">
        <v>236</v>
      </c>
      <c r="G334" s="429" t="s">
        <v>584</v>
      </c>
      <c r="H334" s="433" t="s">
        <v>35</v>
      </c>
      <c r="I334" s="331" t="s">
        <v>237</v>
      </c>
      <c r="J334" s="331">
        <v>7</v>
      </c>
      <c r="K334" s="59" t="s">
        <v>17</v>
      </c>
      <c r="L334" s="18">
        <v>142</v>
      </c>
      <c r="M334" s="430">
        <v>142</v>
      </c>
    </row>
    <row r="335" spans="1:14" s="328" customFormat="1" ht="12.75" customHeight="1" x14ac:dyDescent="0.25">
      <c r="A335" s="431">
        <v>2</v>
      </c>
      <c r="B335" s="834" t="s">
        <v>672</v>
      </c>
      <c r="C335" s="834"/>
      <c r="D335" s="834"/>
      <c r="E335" s="834"/>
      <c r="F335" s="834"/>
      <c r="G335" s="834"/>
      <c r="H335" s="834"/>
      <c r="I335" s="834"/>
      <c r="J335" s="834"/>
      <c r="K335" s="834"/>
      <c r="L335" s="834"/>
      <c r="M335" s="834"/>
      <c r="N335" s="329"/>
    </row>
    <row r="336" spans="1:14" s="328" customFormat="1" ht="12.75" customHeight="1" x14ac:dyDescent="0.25">
      <c r="A336" s="416">
        <v>2</v>
      </c>
      <c r="B336" s="426">
        <v>1</v>
      </c>
      <c r="C336" s="748" t="s">
        <v>689</v>
      </c>
      <c r="D336" s="749"/>
      <c r="E336" s="749"/>
      <c r="F336" s="749"/>
      <c r="G336" s="749"/>
      <c r="H336" s="749"/>
      <c r="I336" s="749"/>
      <c r="J336" s="749"/>
      <c r="K336" s="749"/>
      <c r="L336" s="749"/>
      <c r="M336" s="750"/>
      <c r="N336" s="329"/>
    </row>
    <row r="337" spans="1:14" s="328" customFormat="1" ht="49.5" customHeight="1" x14ac:dyDescent="0.25">
      <c r="A337" s="404">
        <v>2</v>
      </c>
      <c r="B337" s="405">
        <v>1</v>
      </c>
      <c r="C337" s="406">
        <v>8</v>
      </c>
      <c r="D337" s="411" t="s">
        <v>690</v>
      </c>
      <c r="E337" s="541">
        <v>1</v>
      </c>
      <c r="F337" s="432" t="s">
        <v>804</v>
      </c>
      <c r="G337" s="544" t="s">
        <v>796</v>
      </c>
      <c r="H337" s="433" t="s">
        <v>35</v>
      </c>
      <c r="I337" s="544" t="s">
        <v>230</v>
      </c>
      <c r="J337" s="544">
        <v>100</v>
      </c>
      <c r="K337" s="408" t="s">
        <v>17</v>
      </c>
      <c r="L337" s="409">
        <v>19.7</v>
      </c>
      <c r="M337" s="409">
        <v>19.7</v>
      </c>
      <c r="N337" s="329"/>
    </row>
    <row r="338" spans="1:14" ht="12.75" customHeight="1" x14ac:dyDescent="0.25">
      <c r="A338" s="723" t="s">
        <v>160</v>
      </c>
      <c r="B338" s="723"/>
      <c r="C338" s="723"/>
      <c r="D338" s="723"/>
      <c r="E338" s="723"/>
      <c r="F338" s="723"/>
      <c r="G338" s="723"/>
      <c r="H338" s="723"/>
      <c r="I338" s="723"/>
      <c r="J338" s="723"/>
      <c r="K338" s="723"/>
      <c r="L338" s="723"/>
      <c r="M338" s="723"/>
      <c r="N338" s="329"/>
    </row>
    <row r="339" spans="1:14" ht="12.75" customHeight="1" x14ac:dyDescent="0.25">
      <c r="A339" s="61">
        <v>1</v>
      </c>
      <c r="B339" s="731" t="s">
        <v>239</v>
      </c>
      <c r="C339" s="732"/>
      <c r="D339" s="732"/>
      <c r="E339" s="732"/>
      <c r="F339" s="732"/>
      <c r="G339" s="732"/>
      <c r="H339" s="732"/>
      <c r="I339" s="732"/>
      <c r="J339" s="732"/>
      <c r="K339" s="732"/>
      <c r="L339" s="732"/>
      <c r="M339" s="733"/>
    </row>
    <row r="340" spans="1:14" ht="12.75" customHeight="1" x14ac:dyDescent="0.25">
      <c r="A340" s="61">
        <v>1</v>
      </c>
      <c r="B340" s="62">
        <v>1</v>
      </c>
      <c r="C340" s="748" t="s">
        <v>691</v>
      </c>
      <c r="D340" s="749"/>
      <c r="E340" s="749"/>
      <c r="F340" s="749"/>
      <c r="G340" s="749"/>
      <c r="H340" s="749"/>
      <c r="I340" s="749"/>
      <c r="J340" s="749"/>
      <c r="K340" s="749"/>
      <c r="L340" s="749"/>
      <c r="M340" s="750"/>
    </row>
    <row r="341" spans="1:14" ht="40.799999999999997" x14ac:dyDescent="0.25">
      <c r="A341" s="61">
        <v>1</v>
      </c>
      <c r="B341" s="62">
        <v>1</v>
      </c>
      <c r="C341" s="66">
        <v>12</v>
      </c>
      <c r="D341" s="64" t="s">
        <v>240</v>
      </c>
      <c r="E341" s="59">
        <v>1</v>
      </c>
      <c r="F341" s="248" t="s">
        <v>241</v>
      </c>
      <c r="G341" s="238" t="s">
        <v>588</v>
      </c>
      <c r="H341" s="344" t="s">
        <v>35</v>
      </c>
      <c r="I341" s="339" t="s">
        <v>230</v>
      </c>
      <c r="J341" s="339">
        <v>100</v>
      </c>
      <c r="K341" s="59" t="s">
        <v>17</v>
      </c>
      <c r="L341" s="18">
        <v>30</v>
      </c>
      <c r="M341" s="18">
        <v>30</v>
      </c>
    </row>
    <row r="342" spans="1:14" ht="30.6" x14ac:dyDescent="0.25">
      <c r="A342" s="61">
        <v>1</v>
      </c>
      <c r="B342" s="62">
        <v>1</v>
      </c>
      <c r="C342" s="85">
        <v>13</v>
      </c>
      <c r="D342" s="64" t="s">
        <v>397</v>
      </c>
      <c r="E342" s="86">
        <v>1</v>
      </c>
      <c r="F342" s="248" t="s">
        <v>507</v>
      </c>
      <c r="G342" s="238" t="s">
        <v>588</v>
      </c>
      <c r="H342" s="344" t="s">
        <v>35</v>
      </c>
      <c r="I342" s="339" t="s">
        <v>230</v>
      </c>
      <c r="J342" s="339">
        <v>100</v>
      </c>
      <c r="K342" s="86" t="s">
        <v>17</v>
      </c>
      <c r="L342" s="18">
        <v>50</v>
      </c>
      <c r="M342" s="87">
        <v>50</v>
      </c>
    </row>
    <row r="343" spans="1:14" ht="12.75" customHeight="1" x14ac:dyDescent="0.25">
      <c r="A343" s="61">
        <v>1</v>
      </c>
      <c r="B343" s="62">
        <v>2</v>
      </c>
      <c r="C343" s="748" t="s">
        <v>242</v>
      </c>
      <c r="D343" s="749"/>
      <c r="E343" s="749"/>
      <c r="F343" s="749"/>
      <c r="G343" s="749"/>
      <c r="H343" s="749"/>
      <c r="I343" s="749"/>
      <c r="J343" s="749"/>
      <c r="K343" s="749"/>
      <c r="L343" s="749"/>
      <c r="M343" s="750"/>
    </row>
    <row r="344" spans="1:14" x14ac:dyDescent="0.25">
      <c r="A344" s="626">
        <v>1</v>
      </c>
      <c r="B344" s="623">
        <v>2</v>
      </c>
      <c r="C344" s="620">
        <v>1</v>
      </c>
      <c r="D344" s="617" t="s">
        <v>243</v>
      </c>
      <c r="E344" s="642">
        <v>1</v>
      </c>
      <c r="F344" s="646" t="s">
        <v>244</v>
      </c>
      <c r="G344" s="638" t="s">
        <v>589</v>
      </c>
      <c r="H344" s="648" t="s">
        <v>35</v>
      </c>
      <c r="I344" s="951" t="s">
        <v>230</v>
      </c>
      <c r="J344" s="638">
        <v>100</v>
      </c>
      <c r="K344" s="59" t="s">
        <v>398</v>
      </c>
      <c r="L344" s="18">
        <v>3</v>
      </c>
      <c r="M344" s="629">
        <f>L344+L345</f>
        <v>9</v>
      </c>
    </row>
    <row r="345" spans="1:14" x14ac:dyDescent="0.25">
      <c r="A345" s="628"/>
      <c r="B345" s="625"/>
      <c r="C345" s="622"/>
      <c r="D345" s="619"/>
      <c r="E345" s="643"/>
      <c r="F345" s="647"/>
      <c r="G345" s="639"/>
      <c r="H345" s="649"/>
      <c r="I345" s="952"/>
      <c r="J345" s="639"/>
      <c r="K345" s="59" t="s">
        <v>17</v>
      </c>
      <c r="L345" s="18">
        <v>6</v>
      </c>
      <c r="M345" s="631"/>
    </row>
    <row r="346" spans="1:14" ht="38.25" customHeight="1" x14ac:dyDescent="0.25">
      <c r="A346" s="404">
        <v>1</v>
      </c>
      <c r="B346" s="405">
        <v>2</v>
      </c>
      <c r="C346" s="406">
        <v>2</v>
      </c>
      <c r="D346" s="411" t="s">
        <v>245</v>
      </c>
      <c r="E346" s="517">
        <v>1</v>
      </c>
      <c r="F346" s="518" t="s">
        <v>806</v>
      </c>
      <c r="G346" s="521" t="s">
        <v>808</v>
      </c>
      <c r="H346" s="538" t="s">
        <v>35</v>
      </c>
      <c r="I346" s="548" t="s">
        <v>807</v>
      </c>
      <c r="J346" s="521">
        <v>70</v>
      </c>
      <c r="K346" s="59" t="s">
        <v>17</v>
      </c>
      <c r="L346" s="18">
        <v>100</v>
      </c>
      <c r="M346" s="409">
        <v>100</v>
      </c>
    </row>
    <row r="347" spans="1:14" x14ac:dyDescent="0.25">
      <c r="A347" s="61">
        <v>1</v>
      </c>
      <c r="B347" s="62">
        <v>3</v>
      </c>
      <c r="C347" s="748" t="s">
        <v>246</v>
      </c>
      <c r="D347" s="749"/>
      <c r="E347" s="749"/>
      <c r="F347" s="749"/>
      <c r="G347" s="749"/>
      <c r="H347" s="749"/>
      <c r="I347" s="749"/>
      <c r="J347" s="749"/>
      <c r="K347" s="749"/>
      <c r="L347" s="749"/>
      <c r="M347" s="750"/>
      <c r="N347" s="377"/>
    </row>
    <row r="348" spans="1:14" ht="18.75" customHeight="1" x14ac:dyDescent="0.25">
      <c r="A348" s="778">
        <v>1</v>
      </c>
      <c r="B348" s="940">
        <v>3</v>
      </c>
      <c r="C348" s="765">
        <v>1</v>
      </c>
      <c r="D348" s="640" t="s">
        <v>640</v>
      </c>
      <c r="E348" s="684">
        <v>1</v>
      </c>
      <c r="F348" s="761" t="s">
        <v>508</v>
      </c>
      <c r="G348" s="752" t="s">
        <v>589</v>
      </c>
      <c r="H348" s="758" t="s">
        <v>22</v>
      </c>
      <c r="I348" s="755" t="s">
        <v>230</v>
      </c>
      <c r="J348" s="752">
        <v>100</v>
      </c>
      <c r="K348" s="375" t="s">
        <v>375</v>
      </c>
      <c r="L348" s="374">
        <v>130</v>
      </c>
      <c r="M348" s="781">
        <f>L348+L349+L351+L350</f>
        <v>644</v>
      </c>
    </row>
    <row r="349" spans="1:14" s="328" customFormat="1" ht="18" customHeight="1" x14ac:dyDescent="0.25">
      <c r="A349" s="779"/>
      <c r="B349" s="941"/>
      <c r="C349" s="766"/>
      <c r="D349" s="764"/>
      <c r="E349" s="685"/>
      <c r="F349" s="762"/>
      <c r="G349" s="753"/>
      <c r="H349" s="759"/>
      <c r="I349" s="756"/>
      <c r="J349" s="753"/>
      <c r="K349" s="375" t="s">
        <v>376</v>
      </c>
      <c r="L349" s="374">
        <v>24</v>
      </c>
      <c r="M349" s="782"/>
      <c r="N349" s="329"/>
    </row>
    <row r="350" spans="1:14" s="328" customFormat="1" ht="18" customHeight="1" x14ac:dyDescent="0.25">
      <c r="A350" s="779"/>
      <c r="B350" s="941"/>
      <c r="C350" s="766"/>
      <c r="D350" s="764"/>
      <c r="E350" s="685"/>
      <c r="F350" s="762"/>
      <c r="G350" s="753"/>
      <c r="H350" s="759"/>
      <c r="I350" s="756"/>
      <c r="J350" s="753"/>
      <c r="K350" s="459" t="s">
        <v>398</v>
      </c>
      <c r="L350" s="440">
        <v>450</v>
      </c>
      <c r="M350" s="782"/>
      <c r="N350" s="329"/>
    </row>
    <row r="351" spans="1:14" s="328" customFormat="1" ht="21.75" customHeight="1" x14ac:dyDescent="0.25">
      <c r="A351" s="780"/>
      <c r="B351" s="942"/>
      <c r="C351" s="767"/>
      <c r="D351" s="641"/>
      <c r="E351" s="686"/>
      <c r="F351" s="763"/>
      <c r="G351" s="754"/>
      <c r="H351" s="760"/>
      <c r="I351" s="757"/>
      <c r="J351" s="754"/>
      <c r="K351" s="375" t="s">
        <v>17</v>
      </c>
      <c r="L351" s="374">
        <v>40</v>
      </c>
      <c r="M351" s="783"/>
      <c r="N351" s="329"/>
    </row>
    <row r="352" spans="1:14" s="328" customFormat="1" ht="76.5" customHeight="1" x14ac:dyDescent="0.25">
      <c r="A352" s="464">
        <v>1</v>
      </c>
      <c r="B352" s="465">
        <v>3</v>
      </c>
      <c r="C352" s="463">
        <v>2</v>
      </c>
      <c r="D352" s="461" t="s">
        <v>692</v>
      </c>
      <c r="E352" s="520">
        <v>1</v>
      </c>
      <c r="F352" s="534" t="s">
        <v>508</v>
      </c>
      <c r="G352" s="531" t="s">
        <v>583</v>
      </c>
      <c r="H352" s="533" t="s">
        <v>249</v>
      </c>
      <c r="I352" s="548" t="s">
        <v>230</v>
      </c>
      <c r="J352" s="531">
        <v>100</v>
      </c>
      <c r="K352" s="459" t="s">
        <v>398</v>
      </c>
      <c r="L352" s="440">
        <v>250</v>
      </c>
      <c r="M352" s="448">
        <v>250</v>
      </c>
      <c r="N352" s="329"/>
    </row>
    <row r="353" spans="1:14" s="328" customFormat="1" ht="40.799999999999997" x14ac:dyDescent="0.25">
      <c r="A353" s="353">
        <v>1</v>
      </c>
      <c r="B353" s="354">
        <v>3</v>
      </c>
      <c r="C353" s="355">
        <v>3</v>
      </c>
      <c r="D353" s="356" t="s">
        <v>247</v>
      </c>
      <c r="E353" s="357">
        <v>1</v>
      </c>
      <c r="F353" s="369" t="s">
        <v>508</v>
      </c>
      <c r="G353" s="366" t="s">
        <v>583</v>
      </c>
      <c r="H353" s="365" t="s">
        <v>22</v>
      </c>
      <c r="I353" s="370" t="s">
        <v>230</v>
      </c>
      <c r="J353" s="366">
        <v>100</v>
      </c>
      <c r="K353" s="360" t="s">
        <v>17</v>
      </c>
      <c r="L353" s="352">
        <v>35</v>
      </c>
      <c r="M353" s="351">
        <v>35</v>
      </c>
      <c r="N353" s="329"/>
    </row>
    <row r="354" spans="1:14" s="123" customFormat="1" ht="40.799999999999997" x14ac:dyDescent="0.25">
      <c r="A354" s="626">
        <v>1</v>
      </c>
      <c r="B354" s="623">
        <v>3</v>
      </c>
      <c r="C354" s="620">
        <v>4</v>
      </c>
      <c r="D354" s="617" t="s">
        <v>399</v>
      </c>
      <c r="E354" s="543">
        <v>1</v>
      </c>
      <c r="F354" s="432" t="s">
        <v>809</v>
      </c>
      <c r="G354" s="644" t="s">
        <v>588</v>
      </c>
      <c r="H354" s="648" t="s">
        <v>35</v>
      </c>
      <c r="I354" s="638" t="s">
        <v>230</v>
      </c>
      <c r="J354" s="638">
        <v>100</v>
      </c>
      <c r="K354" s="642" t="s">
        <v>17</v>
      </c>
      <c r="L354" s="629">
        <v>379</v>
      </c>
      <c r="M354" s="629">
        <v>379</v>
      </c>
      <c r="N354" s="4"/>
    </row>
    <row r="355" spans="1:14" s="123" customFormat="1" ht="20.399999999999999" x14ac:dyDescent="0.25">
      <c r="A355" s="627"/>
      <c r="B355" s="624"/>
      <c r="C355" s="621"/>
      <c r="D355" s="618"/>
      <c r="E355" s="543" t="s">
        <v>532</v>
      </c>
      <c r="F355" s="432" t="s">
        <v>810</v>
      </c>
      <c r="G355" s="721"/>
      <c r="H355" s="828"/>
      <c r="I355" s="722"/>
      <c r="J355" s="722"/>
      <c r="K355" s="683"/>
      <c r="L355" s="630"/>
      <c r="M355" s="630"/>
      <c r="N355" s="4"/>
    </row>
    <row r="356" spans="1:14" s="123" customFormat="1" ht="20.399999999999999" x14ac:dyDescent="0.25">
      <c r="A356" s="627"/>
      <c r="B356" s="624"/>
      <c r="C356" s="621"/>
      <c r="D356" s="618"/>
      <c r="E356" s="543" t="s">
        <v>533</v>
      </c>
      <c r="F356" s="432" t="s">
        <v>538</v>
      </c>
      <c r="G356" s="721"/>
      <c r="H356" s="828"/>
      <c r="I356" s="722"/>
      <c r="J356" s="722"/>
      <c r="K356" s="683"/>
      <c r="L356" s="630"/>
      <c r="M356" s="630"/>
      <c r="N356" s="4"/>
    </row>
    <row r="357" spans="1:14" s="123" customFormat="1" ht="20.399999999999999" x14ac:dyDescent="0.25">
      <c r="A357" s="627"/>
      <c r="B357" s="624"/>
      <c r="C357" s="621"/>
      <c r="D357" s="618"/>
      <c r="E357" s="543" t="s">
        <v>534</v>
      </c>
      <c r="F357" s="432" t="s">
        <v>811</v>
      </c>
      <c r="G357" s="721"/>
      <c r="H357" s="828"/>
      <c r="I357" s="722"/>
      <c r="J357" s="722"/>
      <c r="K357" s="683"/>
      <c r="L357" s="630"/>
      <c r="M357" s="630"/>
      <c r="N357" s="4"/>
    </row>
    <row r="358" spans="1:14" s="123" customFormat="1" ht="30.6" x14ac:dyDescent="0.25">
      <c r="A358" s="627"/>
      <c r="B358" s="624"/>
      <c r="C358" s="621"/>
      <c r="D358" s="618"/>
      <c r="E358" s="543" t="s">
        <v>535</v>
      </c>
      <c r="F358" s="432" t="s">
        <v>815</v>
      </c>
      <c r="G358" s="721"/>
      <c r="H358" s="828"/>
      <c r="I358" s="722"/>
      <c r="J358" s="722"/>
      <c r="K358" s="683"/>
      <c r="L358" s="630"/>
      <c r="M358" s="630"/>
      <c r="N358" s="4"/>
    </row>
    <row r="359" spans="1:14" s="123" customFormat="1" ht="40.799999999999997" x14ac:dyDescent="0.25">
      <c r="A359" s="626">
        <v>1</v>
      </c>
      <c r="B359" s="623">
        <v>3</v>
      </c>
      <c r="C359" s="620">
        <v>5</v>
      </c>
      <c r="D359" s="617" t="s">
        <v>693</v>
      </c>
      <c r="E359" s="543">
        <v>1</v>
      </c>
      <c r="F359" s="432" t="s">
        <v>812</v>
      </c>
      <c r="G359" s="644" t="s">
        <v>588</v>
      </c>
      <c r="H359" s="648" t="s">
        <v>35</v>
      </c>
      <c r="I359" s="638" t="s">
        <v>230</v>
      </c>
      <c r="J359" s="638">
        <v>100</v>
      </c>
      <c r="K359" s="644" t="s">
        <v>17</v>
      </c>
      <c r="L359" s="629">
        <v>400</v>
      </c>
      <c r="M359" s="629">
        <v>400</v>
      </c>
      <c r="N359" s="4"/>
    </row>
    <row r="360" spans="1:14" s="123" customFormat="1" ht="20.399999999999999" x14ac:dyDescent="0.25">
      <c r="A360" s="627"/>
      <c r="B360" s="624"/>
      <c r="C360" s="621"/>
      <c r="D360" s="618"/>
      <c r="E360" s="543" t="s">
        <v>532</v>
      </c>
      <c r="F360" s="432" t="s">
        <v>816</v>
      </c>
      <c r="G360" s="721"/>
      <c r="H360" s="828"/>
      <c r="I360" s="722"/>
      <c r="J360" s="722"/>
      <c r="K360" s="721"/>
      <c r="L360" s="630"/>
      <c r="M360" s="630"/>
      <c r="N360" s="4"/>
    </row>
    <row r="361" spans="1:14" s="123" customFormat="1" x14ac:dyDescent="0.25">
      <c r="A361" s="627"/>
      <c r="B361" s="624"/>
      <c r="C361" s="621"/>
      <c r="D361" s="618"/>
      <c r="E361" s="543" t="s">
        <v>533</v>
      </c>
      <c r="F361" s="432" t="s">
        <v>813</v>
      </c>
      <c r="G361" s="721"/>
      <c r="H361" s="828"/>
      <c r="I361" s="722"/>
      <c r="J361" s="722"/>
      <c r="K361" s="721"/>
      <c r="L361" s="630"/>
      <c r="M361" s="630"/>
      <c r="N361" s="4"/>
    </row>
    <row r="362" spans="1:14" s="123" customFormat="1" ht="30.6" x14ac:dyDescent="0.25">
      <c r="A362" s="627"/>
      <c r="B362" s="624"/>
      <c r="C362" s="621"/>
      <c r="D362" s="618"/>
      <c r="E362" s="543" t="s">
        <v>534</v>
      </c>
      <c r="F362" s="432" t="s">
        <v>539</v>
      </c>
      <c r="G362" s="721"/>
      <c r="H362" s="828"/>
      <c r="I362" s="722"/>
      <c r="J362" s="722"/>
      <c r="K362" s="721"/>
      <c r="L362" s="630"/>
      <c r="M362" s="630"/>
      <c r="N362" s="4"/>
    </row>
    <row r="363" spans="1:14" s="123" customFormat="1" ht="20.399999999999999" x14ac:dyDescent="0.25">
      <c r="A363" s="627"/>
      <c r="B363" s="624"/>
      <c r="C363" s="621"/>
      <c r="D363" s="618"/>
      <c r="E363" s="543" t="s">
        <v>535</v>
      </c>
      <c r="F363" s="432" t="s">
        <v>540</v>
      </c>
      <c r="G363" s="721"/>
      <c r="H363" s="828"/>
      <c r="I363" s="722"/>
      <c r="J363" s="722"/>
      <c r="K363" s="721"/>
      <c r="L363" s="630"/>
      <c r="M363" s="630"/>
      <c r="N363" s="4"/>
    </row>
    <row r="364" spans="1:14" s="123" customFormat="1" ht="30.6" x14ac:dyDescent="0.25">
      <c r="A364" s="627"/>
      <c r="B364" s="624"/>
      <c r="C364" s="621"/>
      <c r="D364" s="618"/>
      <c r="E364" s="543" t="s">
        <v>536</v>
      </c>
      <c r="F364" s="432" t="s">
        <v>814</v>
      </c>
      <c r="G364" s="721"/>
      <c r="H364" s="828"/>
      <c r="I364" s="722"/>
      <c r="J364" s="722"/>
      <c r="K364" s="721"/>
      <c r="L364" s="630"/>
      <c r="M364" s="630"/>
      <c r="N364" s="4"/>
    </row>
    <row r="365" spans="1:14" s="123" customFormat="1" ht="20.399999999999999" x14ac:dyDescent="0.25">
      <c r="A365" s="627"/>
      <c r="B365" s="624"/>
      <c r="C365" s="621"/>
      <c r="D365" s="618"/>
      <c r="E365" s="543" t="s">
        <v>537</v>
      </c>
      <c r="F365" s="432" t="s">
        <v>541</v>
      </c>
      <c r="G365" s="721"/>
      <c r="H365" s="828"/>
      <c r="I365" s="722"/>
      <c r="J365" s="722"/>
      <c r="K365" s="721"/>
      <c r="L365" s="630"/>
      <c r="M365" s="630"/>
      <c r="N365" s="4"/>
    </row>
    <row r="366" spans="1:14" ht="45" customHeight="1" x14ac:dyDescent="0.25">
      <c r="A366" s="661">
        <v>1</v>
      </c>
      <c r="B366" s="623">
        <v>3</v>
      </c>
      <c r="C366" s="663">
        <v>6</v>
      </c>
      <c r="D366" s="664" t="s">
        <v>590</v>
      </c>
      <c r="E366" s="634">
        <v>1</v>
      </c>
      <c r="F366" s="646" t="s">
        <v>509</v>
      </c>
      <c r="G366" s="924" t="s">
        <v>597</v>
      </c>
      <c r="H366" s="648" t="s">
        <v>30</v>
      </c>
      <c r="I366" s="638" t="s">
        <v>250</v>
      </c>
      <c r="J366" s="638">
        <v>4</v>
      </c>
      <c r="K366" s="59" t="s">
        <v>17</v>
      </c>
      <c r="L366" s="18">
        <v>300</v>
      </c>
      <c r="M366" s="824">
        <f>L366+L367</f>
        <v>600</v>
      </c>
      <c r="N366" s="377"/>
    </row>
    <row r="367" spans="1:14" ht="45" customHeight="1" x14ac:dyDescent="0.25">
      <c r="A367" s="661"/>
      <c r="B367" s="625"/>
      <c r="C367" s="663"/>
      <c r="D367" s="664"/>
      <c r="E367" s="635"/>
      <c r="F367" s="647"/>
      <c r="G367" s="924"/>
      <c r="H367" s="649"/>
      <c r="I367" s="639"/>
      <c r="J367" s="639"/>
      <c r="K367" s="59" t="s">
        <v>400</v>
      </c>
      <c r="L367" s="18">
        <v>300</v>
      </c>
      <c r="M367" s="824"/>
    </row>
    <row r="368" spans="1:14" s="123" customFormat="1" ht="30.6" x14ac:dyDescent="0.25">
      <c r="A368" s="289">
        <v>1</v>
      </c>
      <c r="B368" s="290">
        <v>3</v>
      </c>
      <c r="C368" s="288">
        <v>7</v>
      </c>
      <c r="D368" s="292" t="s">
        <v>591</v>
      </c>
      <c r="E368" s="294">
        <v>1</v>
      </c>
      <c r="F368" s="349" t="s">
        <v>232</v>
      </c>
      <c r="G368" s="171" t="s">
        <v>589</v>
      </c>
      <c r="H368" s="346" t="s">
        <v>35</v>
      </c>
      <c r="I368" s="171" t="s">
        <v>449</v>
      </c>
      <c r="J368" s="171">
        <v>100</v>
      </c>
      <c r="K368" s="287" t="s">
        <v>398</v>
      </c>
      <c r="L368" s="293">
        <v>450</v>
      </c>
      <c r="M368" s="293">
        <v>450</v>
      </c>
      <c r="N368" s="4"/>
    </row>
    <row r="369" spans="1:14" s="328" customFormat="1" ht="72" customHeight="1" x14ac:dyDescent="0.25">
      <c r="A369" s="443">
        <v>1</v>
      </c>
      <c r="B369" s="442">
        <v>3</v>
      </c>
      <c r="C369" s="441">
        <v>8</v>
      </c>
      <c r="D369" s="446" t="s">
        <v>694</v>
      </c>
      <c r="E369" s="529">
        <v>1</v>
      </c>
      <c r="F369" s="552" t="s">
        <v>505</v>
      </c>
      <c r="G369" s="530" t="s">
        <v>877</v>
      </c>
      <c r="H369" s="532" t="s">
        <v>44</v>
      </c>
      <c r="I369" s="530" t="s">
        <v>817</v>
      </c>
      <c r="J369" s="530">
        <v>1</v>
      </c>
      <c r="K369" s="458" t="s">
        <v>17</v>
      </c>
      <c r="L369" s="450">
        <v>15</v>
      </c>
      <c r="M369" s="438">
        <v>15</v>
      </c>
      <c r="N369" s="329"/>
    </row>
    <row r="370" spans="1:14" s="123" customFormat="1" ht="16.5" customHeight="1" x14ac:dyDescent="0.25">
      <c r="A370" s="626">
        <v>1</v>
      </c>
      <c r="B370" s="623">
        <v>3</v>
      </c>
      <c r="C370" s="620">
        <v>9</v>
      </c>
      <c r="D370" s="617" t="s">
        <v>403</v>
      </c>
      <c r="E370" s="634">
        <v>1</v>
      </c>
      <c r="F370" s="646" t="s">
        <v>508</v>
      </c>
      <c r="G370" s="638" t="s">
        <v>592</v>
      </c>
      <c r="H370" s="648" t="s">
        <v>35</v>
      </c>
      <c r="I370" s="638" t="s">
        <v>230</v>
      </c>
      <c r="J370" s="638">
        <v>100</v>
      </c>
      <c r="K370" s="165" t="s">
        <v>49</v>
      </c>
      <c r="L370" s="167">
        <v>146.80000000000001</v>
      </c>
      <c r="M370" s="629">
        <f>L370+L371+L372</f>
        <v>850.2</v>
      </c>
      <c r="N370" s="4"/>
    </row>
    <row r="371" spans="1:14" s="123" customFormat="1" ht="17.25" customHeight="1" x14ac:dyDescent="0.25">
      <c r="A371" s="627"/>
      <c r="B371" s="624"/>
      <c r="C371" s="621"/>
      <c r="D371" s="618"/>
      <c r="E371" s="656"/>
      <c r="F371" s="655"/>
      <c r="G371" s="722"/>
      <c r="H371" s="828"/>
      <c r="I371" s="722"/>
      <c r="J371" s="722"/>
      <c r="K371" s="165" t="s">
        <v>376</v>
      </c>
      <c r="L371" s="167">
        <v>69.900000000000006</v>
      </c>
      <c r="M371" s="630"/>
      <c r="N371" s="4"/>
    </row>
    <row r="372" spans="1:14" s="123" customFormat="1" ht="18" customHeight="1" x14ac:dyDescent="0.25">
      <c r="A372" s="628"/>
      <c r="B372" s="625"/>
      <c r="C372" s="622"/>
      <c r="D372" s="619"/>
      <c r="E372" s="635"/>
      <c r="F372" s="647"/>
      <c r="G372" s="639"/>
      <c r="H372" s="649"/>
      <c r="I372" s="639"/>
      <c r="J372" s="639"/>
      <c r="K372" s="165" t="s">
        <v>375</v>
      </c>
      <c r="L372" s="167">
        <v>633.5</v>
      </c>
      <c r="M372" s="631"/>
      <c r="N372" s="4"/>
    </row>
    <row r="373" spans="1:14" s="123" customFormat="1" ht="22.5" customHeight="1" x14ac:dyDescent="0.25">
      <c r="A373" s="626">
        <v>1</v>
      </c>
      <c r="B373" s="623">
        <v>3</v>
      </c>
      <c r="C373" s="620">
        <v>10</v>
      </c>
      <c r="D373" s="617" t="s">
        <v>402</v>
      </c>
      <c r="E373" s="634">
        <v>1</v>
      </c>
      <c r="F373" s="761" t="s">
        <v>474</v>
      </c>
      <c r="G373" s="938" t="s">
        <v>598</v>
      </c>
      <c r="H373" s="938" t="s">
        <v>35</v>
      </c>
      <c r="I373" s="802" t="s">
        <v>450</v>
      </c>
      <c r="J373" s="638">
        <v>1</v>
      </c>
      <c r="K373" s="165" t="s">
        <v>17</v>
      </c>
      <c r="L373" s="167">
        <v>2.5</v>
      </c>
      <c r="M373" s="629">
        <f>L373+L374</f>
        <v>21.2</v>
      </c>
      <c r="N373" s="4"/>
    </row>
    <row r="374" spans="1:14" s="123" customFormat="1" ht="24.75" customHeight="1" x14ac:dyDescent="0.25">
      <c r="A374" s="628"/>
      <c r="B374" s="625"/>
      <c r="C374" s="622"/>
      <c r="D374" s="619"/>
      <c r="E374" s="635"/>
      <c r="F374" s="763"/>
      <c r="G374" s="939"/>
      <c r="H374" s="939"/>
      <c r="I374" s="804"/>
      <c r="J374" s="639"/>
      <c r="K374" s="165" t="s">
        <v>375</v>
      </c>
      <c r="L374" s="167">
        <v>18.7</v>
      </c>
      <c r="M374" s="631"/>
      <c r="N374" s="4"/>
    </row>
    <row r="375" spans="1:14" s="123" customFormat="1" ht="16.5" customHeight="1" x14ac:dyDescent="0.25">
      <c r="A375" s="626">
        <v>1</v>
      </c>
      <c r="B375" s="623">
        <v>3</v>
      </c>
      <c r="C375" s="620">
        <v>11</v>
      </c>
      <c r="D375" s="617" t="s">
        <v>401</v>
      </c>
      <c r="E375" s="634">
        <v>1</v>
      </c>
      <c r="F375" s="646" t="s">
        <v>510</v>
      </c>
      <c r="G375" s="638" t="s">
        <v>592</v>
      </c>
      <c r="H375" s="648" t="s">
        <v>30</v>
      </c>
      <c r="I375" s="638" t="s">
        <v>230</v>
      </c>
      <c r="J375" s="638">
        <v>100</v>
      </c>
      <c r="K375" s="165" t="s">
        <v>17</v>
      </c>
      <c r="L375" s="167">
        <v>178.3</v>
      </c>
      <c r="M375" s="629">
        <f>L375+L376+L377</f>
        <v>500.29999999999995</v>
      </c>
      <c r="N375" s="4"/>
    </row>
    <row r="376" spans="1:14" s="123" customFormat="1" ht="17.25" customHeight="1" x14ac:dyDescent="0.25">
      <c r="A376" s="627"/>
      <c r="B376" s="624"/>
      <c r="C376" s="621"/>
      <c r="D376" s="618"/>
      <c r="E376" s="656"/>
      <c r="F376" s="655"/>
      <c r="G376" s="722"/>
      <c r="H376" s="828"/>
      <c r="I376" s="722"/>
      <c r="J376" s="722"/>
      <c r="K376" s="165" t="s">
        <v>376</v>
      </c>
      <c r="L376" s="167">
        <v>30.1</v>
      </c>
      <c r="M376" s="630"/>
      <c r="N376" s="4"/>
    </row>
    <row r="377" spans="1:14" s="123" customFormat="1" ht="18" customHeight="1" x14ac:dyDescent="0.25">
      <c r="A377" s="628"/>
      <c r="B377" s="625"/>
      <c r="C377" s="622"/>
      <c r="D377" s="619"/>
      <c r="E377" s="635"/>
      <c r="F377" s="647"/>
      <c r="G377" s="639"/>
      <c r="H377" s="649"/>
      <c r="I377" s="639"/>
      <c r="J377" s="639"/>
      <c r="K377" s="165" t="s">
        <v>375</v>
      </c>
      <c r="L377" s="167">
        <v>291.89999999999998</v>
      </c>
      <c r="M377" s="631"/>
      <c r="N377" s="4"/>
    </row>
    <row r="378" spans="1:14" ht="12.75" customHeight="1" x14ac:dyDescent="0.25">
      <c r="A378" s="626">
        <v>1</v>
      </c>
      <c r="B378" s="623">
        <v>3</v>
      </c>
      <c r="C378" s="620">
        <v>14</v>
      </c>
      <c r="D378" s="617" t="s">
        <v>251</v>
      </c>
      <c r="E378" s="634">
        <v>1</v>
      </c>
      <c r="F378" s="646" t="s">
        <v>510</v>
      </c>
      <c r="G378" s="638" t="s">
        <v>593</v>
      </c>
      <c r="H378" s="648" t="s">
        <v>100</v>
      </c>
      <c r="I378" s="638" t="s">
        <v>96</v>
      </c>
      <c r="J378" s="638">
        <v>100</v>
      </c>
      <c r="K378" s="59" t="s">
        <v>398</v>
      </c>
      <c r="L378" s="18">
        <v>150</v>
      </c>
      <c r="M378" s="629">
        <f>L378+L379</f>
        <v>180</v>
      </c>
    </row>
    <row r="379" spans="1:14" ht="15.75" customHeight="1" x14ac:dyDescent="0.25">
      <c r="A379" s="628"/>
      <c r="B379" s="625"/>
      <c r="C379" s="622"/>
      <c r="D379" s="619"/>
      <c r="E379" s="635"/>
      <c r="F379" s="647"/>
      <c r="G379" s="639"/>
      <c r="H379" s="649"/>
      <c r="I379" s="639"/>
      <c r="J379" s="639"/>
      <c r="K379" s="59" t="s">
        <v>17</v>
      </c>
      <c r="L379" s="18">
        <v>30</v>
      </c>
      <c r="M379" s="631"/>
    </row>
    <row r="380" spans="1:14" ht="20.399999999999999" x14ac:dyDescent="0.25">
      <c r="A380" s="626">
        <v>1</v>
      </c>
      <c r="B380" s="623">
        <v>3</v>
      </c>
      <c r="C380" s="620">
        <v>15</v>
      </c>
      <c r="D380" s="617" t="s">
        <v>252</v>
      </c>
      <c r="E380" s="529">
        <v>1</v>
      </c>
      <c r="F380" s="552" t="s">
        <v>818</v>
      </c>
      <c r="G380" s="638" t="s">
        <v>589</v>
      </c>
      <c r="H380" s="551" t="s">
        <v>44</v>
      </c>
      <c r="I380" s="544" t="s">
        <v>723</v>
      </c>
      <c r="J380" s="547">
        <v>1</v>
      </c>
      <c r="K380" s="458" t="s">
        <v>398</v>
      </c>
      <c r="L380" s="450">
        <v>700</v>
      </c>
      <c r="M380" s="629">
        <f>L380+L381</f>
        <v>750</v>
      </c>
    </row>
    <row r="381" spans="1:14" ht="20.399999999999999" x14ac:dyDescent="0.25">
      <c r="A381" s="628"/>
      <c r="B381" s="625"/>
      <c r="C381" s="622"/>
      <c r="D381" s="619"/>
      <c r="E381" s="543">
        <v>2</v>
      </c>
      <c r="F381" s="552" t="s">
        <v>819</v>
      </c>
      <c r="G381" s="639"/>
      <c r="H381" s="551" t="s">
        <v>233</v>
      </c>
      <c r="I381" s="548" t="s">
        <v>230</v>
      </c>
      <c r="J381" s="547">
        <v>50</v>
      </c>
      <c r="K381" s="458" t="s">
        <v>17</v>
      </c>
      <c r="L381" s="450">
        <v>50</v>
      </c>
      <c r="M381" s="631"/>
    </row>
    <row r="382" spans="1:14" s="328" customFormat="1" ht="33.75" customHeight="1" x14ac:dyDescent="0.25">
      <c r="A382" s="512">
        <v>1</v>
      </c>
      <c r="B382" s="513">
        <v>3</v>
      </c>
      <c r="C382" s="514">
        <v>16</v>
      </c>
      <c r="D382" s="515" t="s">
        <v>805</v>
      </c>
      <c r="E382" s="543">
        <v>1</v>
      </c>
      <c r="F382" s="552" t="s">
        <v>820</v>
      </c>
      <c r="G382" s="547" t="s">
        <v>588</v>
      </c>
      <c r="H382" s="551" t="s">
        <v>43</v>
      </c>
      <c r="I382" s="547" t="s">
        <v>821</v>
      </c>
      <c r="J382" s="547">
        <v>100</v>
      </c>
      <c r="K382" s="541" t="s">
        <v>668</v>
      </c>
      <c r="L382" s="540">
        <v>150</v>
      </c>
      <c r="M382" s="540">
        <v>150</v>
      </c>
      <c r="N382" s="329"/>
    </row>
    <row r="383" spans="1:14" x14ac:dyDescent="0.25">
      <c r="A383" s="61">
        <v>1</v>
      </c>
      <c r="B383" s="62">
        <v>4</v>
      </c>
      <c r="C383" s="748" t="s">
        <v>253</v>
      </c>
      <c r="D383" s="749"/>
      <c r="E383" s="749"/>
      <c r="F383" s="749"/>
      <c r="G383" s="749"/>
      <c r="H383" s="749"/>
      <c r="I383" s="749"/>
      <c r="J383" s="749"/>
      <c r="K383" s="749"/>
      <c r="L383" s="749"/>
      <c r="M383" s="750"/>
    </row>
    <row r="384" spans="1:14" s="328" customFormat="1" ht="63" customHeight="1" x14ac:dyDescent="0.25">
      <c r="A384" s="457">
        <v>1</v>
      </c>
      <c r="B384" s="442">
        <v>4</v>
      </c>
      <c r="C384" s="194">
        <v>1</v>
      </c>
      <c r="D384" s="460" t="s">
        <v>695</v>
      </c>
      <c r="E384" s="553">
        <v>1</v>
      </c>
      <c r="F384" s="549" t="s">
        <v>506</v>
      </c>
      <c r="G384" s="553" t="s">
        <v>802</v>
      </c>
      <c r="H384" s="553" t="s">
        <v>233</v>
      </c>
      <c r="I384" s="553" t="s">
        <v>822</v>
      </c>
      <c r="J384" s="553">
        <v>1</v>
      </c>
      <c r="K384" s="194" t="s">
        <v>17</v>
      </c>
      <c r="L384" s="466">
        <v>10</v>
      </c>
      <c r="M384" s="466">
        <v>10</v>
      </c>
      <c r="N384" s="329"/>
    </row>
    <row r="385" spans="1:14" s="123" customFormat="1" ht="24" customHeight="1" x14ac:dyDescent="0.25">
      <c r="A385" s="626">
        <v>1</v>
      </c>
      <c r="B385" s="623">
        <v>4</v>
      </c>
      <c r="C385" s="620">
        <v>4</v>
      </c>
      <c r="D385" s="617" t="s">
        <v>255</v>
      </c>
      <c r="E385" s="634">
        <v>1</v>
      </c>
      <c r="F385" s="646" t="s">
        <v>510</v>
      </c>
      <c r="G385" s="638" t="s">
        <v>589</v>
      </c>
      <c r="H385" s="648" t="s">
        <v>100</v>
      </c>
      <c r="I385" s="638" t="s">
        <v>96</v>
      </c>
      <c r="J385" s="638">
        <v>100</v>
      </c>
      <c r="K385" s="165" t="s">
        <v>398</v>
      </c>
      <c r="L385" s="167">
        <v>50</v>
      </c>
      <c r="M385" s="629">
        <f>L385+L386</f>
        <v>80</v>
      </c>
      <c r="N385" s="4"/>
    </row>
    <row r="386" spans="1:14" ht="22.5" customHeight="1" x14ac:dyDescent="0.25">
      <c r="A386" s="628"/>
      <c r="B386" s="625"/>
      <c r="C386" s="622"/>
      <c r="D386" s="619"/>
      <c r="E386" s="635"/>
      <c r="F386" s="647"/>
      <c r="G386" s="639"/>
      <c r="H386" s="649"/>
      <c r="I386" s="639"/>
      <c r="J386" s="639"/>
      <c r="K386" s="59" t="s">
        <v>17</v>
      </c>
      <c r="L386" s="18">
        <v>30</v>
      </c>
      <c r="M386" s="631"/>
    </row>
    <row r="387" spans="1:14" s="123" customFormat="1" ht="31.5" customHeight="1" x14ac:dyDescent="0.25">
      <c r="A387" s="626">
        <v>1</v>
      </c>
      <c r="B387" s="623">
        <v>4</v>
      </c>
      <c r="C387" s="620">
        <v>5</v>
      </c>
      <c r="D387" s="617" t="s">
        <v>696</v>
      </c>
      <c r="E387" s="634">
        <v>1</v>
      </c>
      <c r="F387" s="646" t="s">
        <v>505</v>
      </c>
      <c r="G387" s="638" t="s">
        <v>589</v>
      </c>
      <c r="H387" s="648" t="s">
        <v>30</v>
      </c>
      <c r="I387" s="644" t="s">
        <v>228</v>
      </c>
      <c r="J387" s="638">
        <v>5</v>
      </c>
      <c r="K387" s="541" t="s">
        <v>398</v>
      </c>
      <c r="L387" s="540">
        <v>750</v>
      </c>
      <c r="M387" s="629">
        <f>L387+L388</f>
        <v>800</v>
      </c>
      <c r="N387" s="4"/>
    </row>
    <row r="388" spans="1:14" ht="38.25" customHeight="1" x14ac:dyDescent="0.25">
      <c r="A388" s="628"/>
      <c r="B388" s="625"/>
      <c r="C388" s="622"/>
      <c r="D388" s="619"/>
      <c r="E388" s="635"/>
      <c r="F388" s="647"/>
      <c r="G388" s="639"/>
      <c r="H388" s="649"/>
      <c r="I388" s="645"/>
      <c r="J388" s="639"/>
      <c r="K388" s="541" t="s">
        <v>668</v>
      </c>
      <c r="L388" s="540">
        <v>50</v>
      </c>
      <c r="M388" s="631"/>
    </row>
    <row r="389" spans="1:14" ht="31.5" customHeight="1" x14ac:dyDescent="0.25">
      <c r="A389" s="626">
        <v>1</v>
      </c>
      <c r="B389" s="623">
        <v>4</v>
      </c>
      <c r="C389" s="620">
        <v>6</v>
      </c>
      <c r="D389" s="617" t="s">
        <v>404</v>
      </c>
      <c r="E389" s="634">
        <v>1</v>
      </c>
      <c r="F389" s="617" t="s">
        <v>512</v>
      </c>
      <c r="G389" s="638" t="s">
        <v>589</v>
      </c>
      <c r="H389" s="648" t="s">
        <v>233</v>
      </c>
      <c r="I389" s="802" t="s">
        <v>823</v>
      </c>
      <c r="J389" s="638">
        <v>3</v>
      </c>
      <c r="K389" s="59" t="s">
        <v>17</v>
      </c>
      <c r="L389" s="18">
        <v>639.29999999999995</v>
      </c>
      <c r="M389" s="629">
        <f>L389+L390+L391</f>
        <v>1500</v>
      </c>
    </row>
    <row r="390" spans="1:14" s="123" customFormat="1" ht="25.5" customHeight="1" x14ac:dyDescent="0.25">
      <c r="A390" s="627"/>
      <c r="B390" s="624"/>
      <c r="C390" s="621"/>
      <c r="D390" s="618"/>
      <c r="E390" s="656"/>
      <c r="F390" s="618"/>
      <c r="G390" s="722"/>
      <c r="H390" s="828"/>
      <c r="I390" s="803"/>
      <c r="J390" s="722"/>
      <c r="K390" s="287" t="s">
        <v>660</v>
      </c>
      <c r="L390" s="293">
        <v>600</v>
      </c>
      <c r="M390" s="630"/>
      <c r="N390" s="4"/>
    </row>
    <row r="391" spans="1:14" s="328" customFormat="1" ht="25.5" customHeight="1" x14ac:dyDescent="0.25">
      <c r="A391" s="628"/>
      <c r="B391" s="625"/>
      <c r="C391" s="622"/>
      <c r="D391" s="619"/>
      <c r="E391" s="635"/>
      <c r="F391" s="619"/>
      <c r="G391" s="639"/>
      <c r="H391" s="649"/>
      <c r="I391" s="804"/>
      <c r="J391" s="639"/>
      <c r="K391" s="541" t="s">
        <v>668</v>
      </c>
      <c r="L391" s="540">
        <v>260.7</v>
      </c>
      <c r="M391" s="631"/>
      <c r="N391" s="329"/>
    </row>
    <row r="392" spans="1:14" ht="34.5" customHeight="1" x14ac:dyDescent="0.25">
      <c r="A392" s="626">
        <v>1</v>
      </c>
      <c r="B392" s="623">
        <v>4</v>
      </c>
      <c r="C392" s="620">
        <v>8</v>
      </c>
      <c r="D392" s="617" t="s">
        <v>256</v>
      </c>
      <c r="E392" s="634">
        <v>1</v>
      </c>
      <c r="F392" s="646" t="s">
        <v>510</v>
      </c>
      <c r="G392" s="638" t="s">
        <v>583</v>
      </c>
      <c r="H392" s="648" t="s">
        <v>16</v>
      </c>
      <c r="I392" s="638" t="s">
        <v>96</v>
      </c>
      <c r="J392" s="638">
        <v>100</v>
      </c>
      <c r="K392" s="59" t="s">
        <v>17</v>
      </c>
      <c r="L392" s="18">
        <v>50</v>
      </c>
      <c r="M392" s="629">
        <v>450</v>
      </c>
    </row>
    <row r="393" spans="1:14" s="328" customFormat="1" ht="27" customHeight="1" x14ac:dyDescent="0.25">
      <c r="A393" s="628"/>
      <c r="B393" s="625"/>
      <c r="C393" s="622"/>
      <c r="D393" s="619"/>
      <c r="E393" s="635"/>
      <c r="F393" s="647"/>
      <c r="G393" s="639"/>
      <c r="H393" s="649"/>
      <c r="I393" s="639"/>
      <c r="J393" s="639"/>
      <c r="K393" s="458" t="s">
        <v>398</v>
      </c>
      <c r="L393" s="450">
        <v>400</v>
      </c>
      <c r="M393" s="631"/>
      <c r="N393" s="329"/>
    </row>
    <row r="394" spans="1:14" s="123" customFormat="1" ht="19.5" customHeight="1" x14ac:dyDescent="0.25">
      <c r="A394" s="626">
        <v>1</v>
      </c>
      <c r="B394" s="623">
        <v>4</v>
      </c>
      <c r="C394" s="620">
        <v>10</v>
      </c>
      <c r="D394" s="617" t="s">
        <v>405</v>
      </c>
      <c r="E394" s="634">
        <v>1</v>
      </c>
      <c r="F394" s="646" t="s">
        <v>510</v>
      </c>
      <c r="G394" s="638" t="s">
        <v>589</v>
      </c>
      <c r="H394" s="648" t="s">
        <v>100</v>
      </c>
      <c r="I394" s="638" t="s">
        <v>96</v>
      </c>
      <c r="J394" s="638">
        <v>100</v>
      </c>
      <c r="K394" s="165" t="s">
        <v>398</v>
      </c>
      <c r="L394" s="167">
        <v>500</v>
      </c>
      <c r="M394" s="629">
        <f>L394+L395</f>
        <v>550</v>
      </c>
      <c r="N394" s="4"/>
    </row>
    <row r="395" spans="1:14" s="123" customFormat="1" ht="20.25" customHeight="1" x14ac:dyDescent="0.25">
      <c r="A395" s="628"/>
      <c r="B395" s="625"/>
      <c r="C395" s="622"/>
      <c r="D395" s="619"/>
      <c r="E395" s="635"/>
      <c r="F395" s="647"/>
      <c r="G395" s="639"/>
      <c r="H395" s="649"/>
      <c r="I395" s="639"/>
      <c r="J395" s="639"/>
      <c r="K395" s="165" t="s">
        <v>17</v>
      </c>
      <c r="L395" s="167">
        <v>50</v>
      </c>
      <c r="M395" s="631"/>
      <c r="N395" s="4"/>
    </row>
    <row r="396" spans="1:14" s="123" customFormat="1" ht="20.25" customHeight="1" x14ac:dyDescent="0.25">
      <c r="A396" s="626">
        <v>1</v>
      </c>
      <c r="B396" s="623">
        <v>4</v>
      </c>
      <c r="C396" s="620">
        <v>11</v>
      </c>
      <c r="D396" s="617" t="s">
        <v>406</v>
      </c>
      <c r="E396" s="634">
        <v>1</v>
      </c>
      <c r="F396" s="646" t="s">
        <v>510</v>
      </c>
      <c r="G396" s="638" t="s">
        <v>589</v>
      </c>
      <c r="H396" s="648" t="s">
        <v>100</v>
      </c>
      <c r="I396" s="638" t="s">
        <v>96</v>
      </c>
      <c r="J396" s="638">
        <v>100</v>
      </c>
      <c r="K396" s="165" t="s">
        <v>398</v>
      </c>
      <c r="L396" s="167">
        <v>300</v>
      </c>
      <c r="M396" s="629">
        <f>L396+L397</f>
        <v>330</v>
      </c>
      <c r="N396" s="4"/>
    </row>
    <row r="397" spans="1:14" s="123" customFormat="1" ht="17.25" customHeight="1" x14ac:dyDescent="0.25">
      <c r="A397" s="628"/>
      <c r="B397" s="625"/>
      <c r="C397" s="622"/>
      <c r="D397" s="619"/>
      <c r="E397" s="635"/>
      <c r="F397" s="647"/>
      <c r="G397" s="639"/>
      <c r="H397" s="649"/>
      <c r="I397" s="639"/>
      <c r="J397" s="639"/>
      <c r="K397" s="165" t="s">
        <v>17</v>
      </c>
      <c r="L397" s="167">
        <v>30</v>
      </c>
      <c r="M397" s="631"/>
      <c r="N397" s="4"/>
    </row>
    <row r="398" spans="1:14" x14ac:dyDescent="0.25">
      <c r="A398" s="61">
        <v>1</v>
      </c>
      <c r="B398" s="62">
        <v>5</v>
      </c>
      <c r="C398" s="748" t="s">
        <v>257</v>
      </c>
      <c r="D398" s="749"/>
      <c r="E398" s="749"/>
      <c r="F398" s="749"/>
      <c r="G398" s="749"/>
      <c r="H398" s="749"/>
      <c r="I398" s="749"/>
      <c r="J398" s="749"/>
      <c r="K398" s="749"/>
      <c r="L398" s="749"/>
      <c r="M398" s="750"/>
    </row>
    <row r="399" spans="1:14" s="123" customFormat="1" ht="51" x14ac:dyDescent="0.25">
      <c r="A399" s="289">
        <v>1</v>
      </c>
      <c r="B399" s="290">
        <v>5</v>
      </c>
      <c r="C399" s="288">
        <v>4</v>
      </c>
      <c r="D399" s="292" t="s">
        <v>596</v>
      </c>
      <c r="E399" s="294">
        <v>1</v>
      </c>
      <c r="F399" s="349" t="s">
        <v>510</v>
      </c>
      <c r="G399" s="171" t="s">
        <v>592</v>
      </c>
      <c r="H399" s="346" t="s">
        <v>35</v>
      </c>
      <c r="I399" s="171" t="s">
        <v>96</v>
      </c>
      <c r="J399" s="171">
        <v>100</v>
      </c>
      <c r="K399" s="287" t="s">
        <v>17</v>
      </c>
      <c r="L399" s="293">
        <v>50</v>
      </c>
      <c r="M399" s="293">
        <v>50</v>
      </c>
      <c r="N399" s="4"/>
    </row>
    <row r="400" spans="1:14" ht="22.5" customHeight="1" x14ac:dyDescent="0.25">
      <c r="A400" s="626">
        <v>1</v>
      </c>
      <c r="B400" s="623">
        <v>5</v>
      </c>
      <c r="C400" s="620">
        <v>5</v>
      </c>
      <c r="D400" s="617" t="s">
        <v>407</v>
      </c>
      <c r="E400" s="634">
        <v>1</v>
      </c>
      <c r="F400" s="646" t="s">
        <v>510</v>
      </c>
      <c r="G400" s="638" t="s">
        <v>595</v>
      </c>
      <c r="H400" s="648" t="s">
        <v>100</v>
      </c>
      <c r="I400" s="638" t="s">
        <v>96</v>
      </c>
      <c r="J400" s="638">
        <v>100</v>
      </c>
      <c r="K400" s="59" t="s">
        <v>375</v>
      </c>
      <c r="L400" s="18">
        <v>100</v>
      </c>
      <c r="M400" s="629">
        <f>L400+L401+L402</f>
        <v>280</v>
      </c>
    </row>
    <row r="401" spans="1:14" s="123" customFormat="1" ht="21.75" customHeight="1" x14ac:dyDescent="0.25">
      <c r="A401" s="627"/>
      <c r="B401" s="624"/>
      <c r="C401" s="621"/>
      <c r="D401" s="618"/>
      <c r="E401" s="656"/>
      <c r="F401" s="655"/>
      <c r="G401" s="722"/>
      <c r="H401" s="828"/>
      <c r="I401" s="722"/>
      <c r="J401" s="722"/>
      <c r="K401" s="287" t="s">
        <v>398</v>
      </c>
      <c r="L401" s="293">
        <v>30</v>
      </c>
      <c r="M401" s="630"/>
      <c r="N401" s="4"/>
    </row>
    <row r="402" spans="1:14" ht="21" customHeight="1" x14ac:dyDescent="0.25">
      <c r="A402" s="628"/>
      <c r="B402" s="625"/>
      <c r="C402" s="622"/>
      <c r="D402" s="619"/>
      <c r="E402" s="635"/>
      <c r="F402" s="647"/>
      <c r="G402" s="639"/>
      <c r="H402" s="649"/>
      <c r="I402" s="639"/>
      <c r="J402" s="639"/>
      <c r="K402" s="59" t="s">
        <v>17</v>
      </c>
      <c r="L402" s="18">
        <v>150</v>
      </c>
      <c r="M402" s="631"/>
    </row>
    <row r="403" spans="1:14" x14ac:dyDescent="0.25">
      <c r="A403" s="61">
        <v>1</v>
      </c>
      <c r="B403" s="62">
        <v>6</v>
      </c>
      <c r="C403" s="748" t="s">
        <v>258</v>
      </c>
      <c r="D403" s="749"/>
      <c r="E403" s="749"/>
      <c r="F403" s="749"/>
      <c r="G403" s="749"/>
      <c r="H403" s="749"/>
      <c r="I403" s="749"/>
      <c r="J403" s="749"/>
      <c r="K403" s="749"/>
      <c r="L403" s="749"/>
      <c r="M403" s="750"/>
    </row>
    <row r="404" spans="1:14" ht="30.6" x14ac:dyDescent="0.25">
      <c r="A404" s="161">
        <v>1</v>
      </c>
      <c r="B404" s="162">
        <v>6</v>
      </c>
      <c r="C404" s="163">
        <v>1</v>
      </c>
      <c r="D404" s="164" t="s">
        <v>697</v>
      </c>
      <c r="E404" s="565">
        <v>1</v>
      </c>
      <c r="F404" s="569" t="s">
        <v>824</v>
      </c>
      <c r="G404" s="570" t="s">
        <v>588</v>
      </c>
      <c r="H404" s="583" t="s">
        <v>35</v>
      </c>
      <c r="I404" s="573" t="s">
        <v>230</v>
      </c>
      <c r="J404" s="570">
        <v>100</v>
      </c>
      <c r="K404" s="60" t="s">
        <v>17</v>
      </c>
      <c r="L404" s="88">
        <v>10</v>
      </c>
      <c r="M404" s="160">
        <v>10</v>
      </c>
    </row>
    <row r="405" spans="1:14" ht="24" customHeight="1" x14ac:dyDescent="0.25">
      <c r="A405" s="61">
        <v>1</v>
      </c>
      <c r="B405" s="62">
        <v>6</v>
      </c>
      <c r="C405" s="66">
        <v>2</v>
      </c>
      <c r="D405" s="64" t="s">
        <v>259</v>
      </c>
      <c r="E405" s="574">
        <v>1</v>
      </c>
      <c r="F405" s="577" t="s">
        <v>260</v>
      </c>
      <c r="G405" s="573" t="s">
        <v>597</v>
      </c>
      <c r="H405" s="576" t="s">
        <v>35</v>
      </c>
      <c r="I405" s="573" t="s">
        <v>230</v>
      </c>
      <c r="J405" s="573">
        <v>100</v>
      </c>
      <c r="K405" s="60" t="s">
        <v>17</v>
      </c>
      <c r="L405" s="88">
        <v>10</v>
      </c>
      <c r="M405" s="18">
        <v>10</v>
      </c>
    </row>
    <row r="406" spans="1:14" ht="15" customHeight="1" x14ac:dyDescent="0.25">
      <c r="A406" s="661">
        <v>1</v>
      </c>
      <c r="B406" s="662">
        <v>6</v>
      </c>
      <c r="C406" s="663">
        <v>3</v>
      </c>
      <c r="D406" s="664" t="s">
        <v>323</v>
      </c>
      <c r="E406" s="642">
        <v>1</v>
      </c>
      <c r="F406" s="926" t="s">
        <v>324</v>
      </c>
      <c r="G406" s="825" t="s">
        <v>825</v>
      </c>
      <c r="H406" s="825" t="s">
        <v>35</v>
      </c>
      <c r="I406" s="825" t="s">
        <v>434</v>
      </c>
      <c r="J406" s="684">
        <v>100</v>
      </c>
      <c r="K406" s="642" t="s">
        <v>17</v>
      </c>
      <c r="L406" s="943">
        <v>18</v>
      </c>
      <c r="M406" s="943">
        <v>18</v>
      </c>
    </row>
    <row r="407" spans="1:14" ht="15.75" customHeight="1" x14ac:dyDescent="0.25">
      <c r="A407" s="661"/>
      <c r="B407" s="662"/>
      <c r="C407" s="663"/>
      <c r="D407" s="664"/>
      <c r="E407" s="683"/>
      <c r="F407" s="1055"/>
      <c r="G407" s="826"/>
      <c r="H407" s="826"/>
      <c r="I407" s="826"/>
      <c r="J407" s="685"/>
      <c r="K407" s="683"/>
      <c r="L407" s="944"/>
      <c r="M407" s="944"/>
    </row>
    <row r="408" spans="1:14" ht="16.5" customHeight="1" x14ac:dyDescent="0.25">
      <c r="A408" s="661"/>
      <c r="B408" s="662"/>
      <c r="C408" s="663"/>
      <c r="D408" s="664"/>
      <c r="E408" s="643"/>
      <c r="F408" s="927"/>
      <c r="G408" s="827"/>
      <c r="H408" s="827"/>
      <c r="I408" s="827"/>
      <c r="J408" s="686"/>
      <c r="K408" s="643"/>
      <c r="L408" s="945"/>
      <c r="M408" s="945"/>
    </row>
    <row r="409" spans="1:14" x14ac:dyDescent="0.25">
      <c r="A409" s="89">
        <v>2</v>
      </c>
      <c r="B409" s="100" t="s">
        <v>161</v>
      </c>
      <c r="C409" s="100"/>
      <c r="D409" s="100"/>
      <c r="E409" s="100"/>
      <c r="F409" s="100"/>
      <c r="G409" s="100"/>
      <c r="H409" s="100"/>
      <c r="I409" s="100"/>
      <c r="J409" s="100"/>
      <c r="K409" s="100"/>
      <c r="L409" s="100"/>
      <c r="M409" s="100"/>
    </row>
    <row r="410" spans="1:14" ht="12.75" customHeight="1" x14ac:dyDescent="0.25">
      <c r="A410" s="90">
        <v>2</v>
      </c>
      <c r="B410" s="98">
        <v>1</v>
      </c>
      <c r="C410" s="971" t="s">
        <v>162</v>
      </c>
      <c r="D410" s="971"/>
      <c r="E410" s="971"/>
      <c r="F410" s="971"/>
      <c r="G410" s="971"/>
      <c r="H410" s="971"/>
      <c r="I410" s="971"/>
      <c r="J410" s="971"/>
      <c r="K410" s="971"/>
      <c r="L410" s="971"/>
      <c r="M410" s="971"/>
    </row>
    <row r="411" spans="1:14" ht="30.6" x14ac:dyDescent="0.25">
      <c r="A411" s="61">
        <v>2</v>
      </c>
      <c r="B411" s="62">
        <v>1</v>
      </c>
      <c r="C411" s="42">
        <v>1</v>
      </c>
      <c r="D411" s="44" t="s">
        <v>261</v>
      </c>
      <c r="E411" s="236">
        <v>1</v>
      </c>
      <c r="F411" s="246" t="s">
        <v>262</v>
      </c>
      <c r="G411" s="239" t="s">
        <v>877</v>
      </c>
      <c r="H411" s="341" t="s">
        <v>35</v>
      </c>
      <c r="I411" s="336" t="s">
        <v>263</v>
      </c>
      <c r="J411" s="336">
        <v>4</v>
      </c>
      <c r="K411" s="63" t="s">
        <v>17</v>
      </c>
      <c r="L411" s="99">
        <v>15</v>
      </c>
      <c r="M411" s="39">
        <v>15</v>
      </c>
    </row>
    <row r="412" spans="1:14" ht="42.75" customHeight="1" x14ac:dyDescent="0.25">
      <c r="A412" s="563">
        <v>2</v>
      </c>
      <c r="B412" s="562">
        <v>1</v>
      </c>
      <c r="C412" s="561">
        <v>2</v>
      </c>
      <c r="D412" s="569" t="s">
        <v>408</v>
      </c>
      <c r="E412" s="237">
        <v>1</v>
      </c>
      <c r="F412" s="170" t="s">
        <v>510</v>
      </c>
      <c r="G412" s="570" t="s">
        <v>588</v>
      </c>
      <c r="H412" s="323" t="s">
        <v>30</v>
      </c>
      <c r="I412" s="340" t="s">
        <v>230</v>
      </c>
      <c r="J412" s="337">
        <v>100</v>
      </c>
      <c r="K412" s="579" t="s">
        <v>17</v>
      </c>
      <c r="L412" s="580">
        <v>100</v>
      </c>
      <c r="M412" s="571">
        <v>100</v>
      </c>
    </row>
    <row r="413" spans="1:14" ht="30.6" x14ac:dyDescent="0.25">
      <c r="A413" s="626">
        <v>2</v>
      </c>
      <c r="B413" s="623">
        <v>1</v>
      </c>
      <c r="C413" s="620">
        <v>3</v>
      </c>
      <c r="D413" s="617" t="s">
        <v>264</v>
      </c>
      <c r="E413" s="250">
        <v>1</v>
      </c>
      <c r="F413" s="232" t="s">
        <v>521</v>
      </c>
      <c r="G413" s="638" t="s">
        <v>588</v>
      </c>
      <c r="H413" s="648" t="s">
        <v>249</v>
      </c>
      <c r="I413" s="638" t="s">
        <v>516</v>
      </c>
      <c r="J413" s="638">
        <v>5</v>
      </c>
      <c r="K413" s="880" t="s">
        <v>49</v>
      </c>
      <c r="L413" s="1053">
        <v>100</v>
      </c>
      <c r="M413" s="629">
        <f>L413+L415</f>
        <v>556.5</v>
      </c>
    </row>
    <row r="414" spans="1:14" s="123" customFormat="1" ht="51" x14ac:dyDescent="0.25">
      <c r="A414" s="627"/>
      <c r="B414" s="624"/>
      <c r="C414" s="621"/>
      <c r="D414" s="618"/>
      <c r="E414" s="250">
        <v>2</v>
      </c>
      <c r="F414" s="233" t="s">
        <v>522</v>
      </c>
      <c r="G414" s="722"/>
      <c r="H414" s="828"/>
      <c r="I414" s="722"/>
      <c r="J414" s="722"/>
      <c r="K414" s="880"/>
      <c r="L414" s="1053"/>
      <c r="M414" s="630"/>
      <c r="N414" s="4"/>
    </row>
    <row r="415" spans="1:14" s="123" customFormat="1" ht="30.6" x14ac:dyDescent="0.25">
      <c r="A415" s="627"/>
      <c r="B415" s="624"/>
      <c r="C415" s="621"/>
      <c r="D415" s="618"/>
      <c r="E415" s="250">
        <v>3</v>
      </c>
      <c r="F415" s="233" t="s">
        <v>523</v>
      </c>
      <c r="G415" s="722"/>
      <c r="H415" s="828"/>
      <c r="I415" s="722"/>
      <c r="J415" s="722"/>
      <c r="K415" s="880" t="s">
        <v>375</v>
      </c>
      <c r="L415" s="1053">
        <v>456.5</v>
      </c>
      <c r="M415" s="630"/>
      <c r="N415" s="4"/>
    </row>
    <row r="416" spans="1:14" s="123" customFormat="1" ht="20.399999999999999" x14ac:dyDescent="0.25">
      <c r="A416" s="627"/>
      <c r="B416" s="624"/>
      <c r="C416" s="621"/>
      <c r="D416" s="618"/>
      <c r="E416" s="250">
        <v>4</v>
      </c>
      <c r="F416" s="233" t="s">
        <v>524</v>
      </c>
      <c r="G416" s="722"/>
      <c r="H416" s="828"/>
      <c r="I416" s="722"/>
      <c r="J416" s="722"/>
      <c r="K416" s="880"/>
      <c r="L416" s="1053"/>
      <c r="M416" s="630"/>
      <c r="N416" s="4"/>
    </row>
    <row r="417" spans="1:14" ht="30.6" x14ac:dyDescent="0.25">
      <c r="A417" s="628"/>
      <c r="B417" s="625"/>
      <c r="C417" s="622"/>
      <c r="D417" s="619"/>
      <c r="E417" s="244">
        <v>5</v>
      </c>
      <c r="F417" s="233" t="s">
        <v>525</v>
      </c>
      <c r="G417" s="639"/>
      <c r="H417" s="649"/>
      <c r="I417" s="639"/>
      <c r="J417" s="639"/>
      <c r="K417" s="880"/>
      <c r="L417" s="1053"/>
      <c r="M417" s="631"/>
    </row>
    <row r="418" spans="1:14" s="328" customFormat="1" ht="30.75" customHeight="1" x14ac:dyDescent="0.25">
      <c r="A418" s="661">
        <v>2</v>
      </c>
      <c r="B418" s="662">
        <v>1</v>
      </c>
      <c r="C418" s="663">
        <v>4</v>
      </c>
      <c r="D418" s="664" t="s">
        <v>698</v>
      </c>
      <c r="E418" s="860">
        <v>1</v>
      </c>
      <c r="F418" s="664" t="s">
        <v>826</v>
      </c>
      <c r="G418" s="924" t="s">
        <v>588</v>
      </c>
      <c r="H418" s="1054" t="s">
        <v>30</v>
      </c>
      <c r="I418" s="638" t="s">
        <v>827</v>
      </c>
      <c r="J418" s="924">
        <v>30</v>
      </c>
      <c r="K418" s="453" t="s">
        <v>17</v>
      </c>
      <c r="L418" s="372">
        <v>262</v>
      </c>
      <c r="M418" s="824">
        <f>L418+L419</f>
        <v>716.5</v>
      </c>
      <c r="N418" s="329"/>
    </row>
    <row r="419" spans="1:14" s="328" customFormat="1" ht="30.75" customHeight="1" x14ac:dyDescent="0.25">
      <c r="A419" s="661"/>
      <c r="B419" s="662"/>
      <c r="C419" s="663"/>
      <c r="D419" s="664"/>
      <c r="E419" s="860"/>
      <c r="F419" s="664"/>
      <c r="G419" s="924"/>
      <c r="H419" s="1054"/>
      <c r="I419" s="639"/>
      <c r="J419" s="924"/>
      <c r="K419" s="453" t="s">
        <v>375</v>
      </c>
      <c r="L419" s="372">
        <v>454.5</v>
      </c>
      <c r="M419" s="824"/>
      <c r="N419" s="329"/>
    </row>
    <row r="420" spans="1:14" ht="12" customHeight="1" x14ac:dyDescent="0.25">
      <c r="A420" s="61">
        <v>3</v>
      </c>
      <c r="B420" s="731" t="s">
        <v>265</v>
      </c>
      <c r="C420" s="732"/>
      <c r="D420" s="732"/>
      <c r="E420" s="732"/>
      <c r="F420" s="732"/>
      <c r="G420" s="732"/>
      <c r="H420" s="732"/>
      <c r="I420" s="732"/>
      <c r="J420" s="732"/>
      <c r="K420" s="950"/>
      <c r="L420" s="950"/>
      <c r="M420" s="733"/>
    </row>
    <row r="421" spans="1:14" s="37" customFormat="1" ht="13.5" customHeight="1" x14ac:dyDescent="0.2">
      <c r="A421" s="61">
        <v>3</v>
      </c>
      <c r="B421" s="62">
        <v>1</v>
      </c>
      <c r="C421" s="853" t="s">
        <v>349</v>
      </c>
      <c r="D421" s="853"/>
      <c r="E421" s="853"/>
      <c r="F421" s="853"/>
      <c r="G421" s="853"/>
      <c r="H421" s="853"/>
      <c r="I421" s="853"/>
      <c r="J421" s="853"/>
      <c r="K421" s="853"/>
      <c r="L421" s="853"/>
      <c r="M421" s="853"/>
    </row>
    <row r="422" spans="1:14" s="37" customFormat="1" ht="30.6" x14ac:dyDescent="0.2">
      <c r="A422" s="61">
        <v>3</v>
      </c>
      <c r="B422" s="62">
        <v>1</v>
      </c>
      <c r="C422" s="66">
        <v>1</v>
      </c>
      <c r="D422" s="455" t="s">
        <v>350</v>
      </c>
      <c r="E422" s="80">
        <v>1</v>
      </c>
      <c r="F422" s="240" t="s">
        <v>531</v>
      </c>
      <c r="G422" s="318" t="s">
        <v>597</v>
      </c>
      <c r="H422" s="318" t="s">
        <v>30</v>
      </c>
      <c r="I422" s="318" t="s">
        <v>493</v>
      </c>
      <c r="J422" s="319">
        <v>100</v>
      </c>
      <c r="K422" s="66" t="s">
        <v>17</v>
      </c>
      <c r="L422" s="43">
        <v>50</v>
      </c>
      <c r="M422" s="43">
        <v>50</v>
      </c>
    </row>
    <row r="423" spans="1:14" ht="12.75" customHeight="1" x14ac:dyDescent="0.25">
      <c r="A423" s="61">
        <v>3</v>
      </c>
      <c r="B423" s="62">
        <v>2</v>
      </c>
      <c r="C423" s="748" t="s">
        <v>266</v>
      </c>
      <c r="D423" s="749"/>
      <c r="E423" s="749"/>
      <c r="F423" s="749"/>
      <c r="G423" s="749"/>
      <c r="H423" s="749"/>
      <c r="I423" s="749"/>
      <c r="J423" s="749"/>
      <c r="K423" s="749"/>
      <c r="L423" s="749"/>
      <c r="M423" s="750"/>
    </row>
    <row r="424" spans="1:14" ht="33" customHeight="1" x14ac:dyDescent="0.25">
      <c r="A424" s="443">
        <v>3</v>
      </c>
      <c r="B424" s="442">
        <v>2</v>
      </c>
      <c r="C424" s="441">
        <v>1</v>
      </c>
      <c r="D424" s="446" t="s">
        <v>267</v>
      </c>
      <c r="E424" s="439">
        <v>1</v>
      </c>
      <c r="F424" s="445" t="s">
        <v>268</v>
      </c>
      <c r="G424" s="445" t="s">
        <v>584</v>
      </c>
      <c r="H424" s="449" t="s">
        <v>35</v>
      </c>
      <c r="I424" s="445" t="s">
        <v>269</v>
      </c>
      <c r="J424" s="445">
        <v>100</v>
      </c>
      <c r="K424" s="59" t="s">
        <v>17</v>
      </c>
      <c r="L424" s="18">
        <v>130</v>
      </c>
      <c r="M424" s="438">
        <f>L424</f>
        <v>130</v>
      </c>
    </row>
    <row r="425" spans="1:14" ht="20.399999999999999" x14ac:dyDescent="0.25">
      <c r="A425" s="61">
        <v>3</v>
      </c>
      <c r="B425" s="62">
        <v>2</v>
      </c>
      <c r="C425" s="66">
        <v>2</v>
      </c>
      <c r="D425" s="64" t="s">
        <v>270</v>
      </c>
      <c r="E425" s="84">
        <v>1</v>
      </c>
      <c r="F425" s="170" t="s">
        <v>271</v>
      </c>
      <c r="G425" s="239" t="s">
        <v>584</v>
      </c>
      <c r="H425" s="323" t="s">
        <v>35</v>
      </c>
      <c r="I425" s="340" t="s">
        <v>513</v>
      </c>
      <c r="J425" s="340">
        <v>16</v>
      </c>
      <c r="K425" s="59" t="s">
        <v>17</v>
      </c>
      <c r="L425" s="18">
        <v>3</v>
      </c>
      <c r="M425" s="18">
        <v>3</v>
      </c>
    </row>
    <row r="426" spans="1:14" ht="27" customHeight="1" x14ac:dyDescent="0.25">
      <c r="A426" s="661">
        <v>3</v>
      </c>
      <c r="B426" s="623">
        <v>2</v>
      </c>
      <c r="C426" s="663">
        <v>3</v>
      </c>
      <c r="D426" s="664" t="s">
        <v>272</v>
      </c>
      <c r="E426" s="634">
        <v>1</v>
      </c>
      <c r="F426" s="646" t="s">
        <v>829</v>
      </c>
      <c r="G426" s="924" t="s">
        <v>594</v>
      </c>
      <c r="H426" s="648" t="s">
        <v>30</v>
      </c>
      <c r="I426" s="638" t="s">
        <v>828</v>
      </c>
      <c r="J426" s="638">
        <v>20</v>
      </c>
      <c r="K426" s="644" t="s">
        <v>17</v>
      </c>
      <c r="L426" s="1056">
        <v>50</v>
      </c>
      <c r="M426" s="824">
        <f>L426+L427</f>
        <v>50</v>
      </c>
    </row>
    <row r="427" spans="1:14" ht="21.75" customHeight="1" x14ac:dyDescent="0.25">
      <c r="A427" s="661"/>
      <c r="B427" s="625"/>
      <c r="C427" s="663"/>
      <c r="D427" s="664"/>
      <c r="E427" s="635"/>
      <c r="F427" s="647"/>
      <c r="G427" s="924"/>
      <c r="H427" s="649"/>
      <c r="I427" s="639"/>
      <c r="J427" s="639"/>
      <c r="K427" s="645"/>
      <c r="L427" s="1057"/>
      <c r="M427" s="824"/>
    </row>
    <row r="428" spans="1:14" ht="12.75" customHeight="1" x14ac:dyDescent="0.25">
      <c r="A428" s="61">
        <v>3</v>
      </c>
      <c r="B428" s="62">
        <v>3</v>
      </c>
      <c r="C428" s="748" t="s">
        <v>273</v>
      </c>
      <c r="D428" s="749"/>
      <c r="E428" s="749"/>
      <c r="F428" s="749"/>
      <c r="G428" s="749"/>
      <c r="H428" s="749"/>
      <c r="I428" s="749"/>
      <c r="J428" s="749"/>
      <c r="K428" s="749"/>
      <c r="L428" s="749"/>
      <c r="M428" s="750"/>
    </row>
    <row r="429" spans="1:14" s="328" customFormat="1" ht="21.75" customHeight="1" x14ac:dyDescent="0.25">
      <c r="A429" s="661">
        <v>3</v>
      </c>
      <c r="B429" s="662">
        <v>3</v>
      </c>
      <c r="C429" s="663">
        <v>4</v>
      </c>
      <c r="D429" s="1000" t="s">
        <v>642</v>
      </c>
      <c r="E429" s="665">
        <v>1</v>
      </c>
      <c r="F429" s="1059" t="s">
        <v>830</v>
      </c>
      <c r="G429" s="665" t="s">
        <v>597</v>
      </c>
      <c r="H429" s="1058" t="s">
        <v>35</v>
      </c>
      <c r="I429" s="665" t="s">
        <v>831</v>
      </c>
      <c r="J429" s="665">
        <v>4</v>
      </c>
      <c r="K429" s="459" t="s">
        <v>17</v>
      </c>
      <c r="L429" s="466">
        <v>25</v>
      </c>
      <c r="M429" s="1060">
        <v>30</v>
      </c>
      <c r="N429" s="329"/>
    </row>
    <row r="430" spans="1:14" s="328" customFormat="1" ht="18.75" customHeight="1" x14ac:dyDescent="0.25">
      <c r="A430" s="661"/>
      <c r="B430" s="662"/>
      <c r="C430" s="663"/>
      <c r="D430" s="1000"/>
      <c r="E430" s="665"/>
      <c r="F430" s="1059"/>
      <c r="G430" s="665"/>
      <c r="H430" s="1058"/>
      <c r="I430" s="665"/>
      <c r="J430" s="665"/>
      <c r="K430" s="459" t="s">
        <v>390</v>
      </c>
      <c r="L430" s="466">
        <v>5</v>
      </c>
      <c r="M430" s="1060"/>
      <c r="N430" s="329"/>
    </row>
    <row r="431" spans="1:14" x14ac:dyDescent="0.25">
      <c r="A431" s="818" t="s">
        <v>86</v>
      </c>
      <c r="B431" s="819"/>
      <c r="C431" s="819"/>
      <c r="D431" s="819"/>
      <c r="E431" s="819"/>
      <c r="F431" s="819"/>
      <c r="G431" s="19"/>
      <c r="H431" s="19"/>
      <c r="I431" s="19"/>
      <c r="J431" s="19"/>
      <c r="K431" s="19"/>
      <c r="L431" s="19"/>
      <c r="M431" s="20"/>
      <c r="N431" s="467"/>
    </row>
    <row r="432" spans="1:14" s="328" customFormat="1" ht="14.25" customHeight="1" x14ac:dyDescent="0.25">
      <c r="A432" s="457">
        <v>1</v>
      </c>
      <c r="B432" s="731" t="s">
        <v>87</v>
      </c>
      <c r="C432" s="732"/>
      <c r="D432" s="732"/>
      <c r="E432" s="732"/>
      <c r="F432" s="732"/>
      <c r="G432" s="732"/>
      <c r="H432" s="732"/>
      <c r="I432" s="732"/>
      <c r="J432" s="732"/>
      <c r="K432" s="732"/>
      <c r="L432" s="732"/>
      <c r="M432" s="733"/>
      <c r="N432" s="329"/>
    </row>
    <row r="433" spans="1:14" s="328" customFormat="1" ht="14.25" customHeight="1" x14ac:dyDescent="0.25">
      <c r="A433" s="457">
        <v>1</v>
      </c>
      <c r="B433" s="447">
        <v>1</v>
      </c>
      <c r="C433" s="748" t="s">
        <v>700</v>
      </c>
      <c r="D433" s="749"/>
      <c r="E433" s="749"/>
      <c r="F433" s="749"/>
      <c r="G433" s="749"/>
      <c r="H433" s="749"/>
      <c r="I433" s="749"/>
      <c r="J433" s="749"/>
      <c r="K433" s="749"/>
      <c r="L433" s="749"/>
      <c r="M433" s="750"/>
      <c r="N433" s="329"/>
    </row>
    <row r="434" spans="1:14" s="328" customFormat="1" ht="51" customHeight="1" x14ac:dyDescent="0.25">
      <c r="A434" s="443">
        <v>1</v>
      </c>
      <c r="B434" s="442">
        <v>1</v>
      </c>
      <c r="C434" s="441">
        <v>9</v>
      </c>
      <c r="D434" s="446" t="s">
        <v>701</v>
      </c>
      <c r="E434" s="566">
        <v>1</v>
      </c>
      <c r="F434" s="432" t="s">
        <v>832</v>
      </c>
      <c r="G434" s="560" t="s">
        <v>796</v>
      </c>
      <c r="H434" s="591" t="s">
        <v>35</v>
      </c>
      <c r="I434" s="560" t="s">
        <v>230</v>
      </c>
      <c r="J434" s="570">
        <v>100</v>
      </c>
      <c r="K434" s="194" t="s">
        <v>17</v>
      </c>
      <c r="L434" s="466">
        <v>61.8</v>
      </c>
      <c r="M434" s="450">
        <v>61.8</v>
      </c>
      <c r="N434" s="329"/>
    </row>
    <row r="435" spans="1:14" ht="15" customHeight="1" x14ac:dyDescent="0.25">
      <c r="A435" s="457">
        <v>2</v>
      </c>
      <c r="B435" s="840" t="s">
        <v>274</v>
      </c>
      <c r="C435" s="841"/>
      <c r="D435" s="841"/>
      <c r="E435" s="841"/>
      <c r="F435" s="841"/>
      <c r="G435" s="841"/>
      <c r="H435" s="841"/>
      <c r="I435" s="841"/>
      <c r="J435" s="841"/>
      <c r="K435" s="841"/>
      <c r="L435" s="841"/>
      <c r="M435" s="842"/>
    </row>
    <row r="436" spans="1:14" ht="13.5" customHeight="1" x14ac:dyDescent="0.25">
      <c r="A436" s="61">
        <v>2</v>
      </c>
      <c r="B436" s="97">
        <v>1</v>
      </c>
      <c r="C436" s="748" t="s">
        <v>699</v>
      </c>
      <c r="D436" s="749"/>
      <c r="E436" s="749"/>
      <c r="F436" s="749"/>
      <c r="G436" s="749"/>
      <c r="H436" s="749"/>
      <c r="I436" s="749"/>
      <c r="J436" s="749"/>
      <c r="K436" s="749"/>
      <c r="L436" s="749"/>
      <c r="M436" s="750"/>
    </row>
    <row r="437" spans="1:14" x14ac:dyDescent="0.25">
      <c r="A437" s="626">
        <v>2</v>
      </c>
      <c r="B437" s="623">
        <v>1</v>
      </c>
      <c r="C437" s="620">
        <v>1</v>
      </c>
      <c r="D437" s="932" t="s">
        <v>275</v>
      </c>
      <c r="E437" s="634">
        <v>1</v>
      </c>
      <c r="F437" s="646" t="s">
        <v>232</v>
      </c>
      <c r="G437" s="752" t="s">
        <v>597</v>
      </c>
      <c r="H437" s="758" t="s">
        <v>30</v>
      </c>
      <c r="I437" s="752" t="s">
        <v>833</v>
      </c>
      <c r="J437" s="752">
        <v>1</v>
      </c>
      <c r="K437" s="59" t="s">
        <v>17</v>
      </c>
      <c r="L437" s="18">
        <v>76.3</v>
      </c>
      <c r="M437" s="629">
        <f>L437+L438+L439</f>
        <v>127.4</v>
      </c>
      <c r="N437" s="377"/>
    </row>
    <row r="438" spans="1:14" s="123" customFormat="1" x14ac:dyDescent="0.25">
      <c r="A438" s="627"/>
      <c r="B438" s="624"/>
      <c r="C438" s="621"/>
      <c r="D438" s="933"/>
      <c r="E438" s="656"/>
      <c r="F438" s="655"/>
      <c r="G438" s="753"/>
      <c r="H438" s="759"/>
      <c r="I438" s="753"/>
      <c r="J438" s="753"/>
      <c r="K438" s="287" t="s">
        <v>376</v>
      </c>
      <c r="L438" s="293">
        <v>7.7</v>
      </c>
      <c r="M438" s="630"/>
      <c r="N438" s="4"/>
    </row>
    <row r="439" spans="1:14" s="123" customFormat="1" x14ac:dyDescent="0.25">
      <c r="A439" s="628"/>
      <c r="B439" s="625"/>
      <c r="C439" s="622"/>
      <c r="D439" s="934"/>
      <c r="E439" s="635"/>
      <c r="F439" s="647"/>
      <c r="G439" s="754"/>
      <c r="H439" s="760"/>
      <c r="I439" s="754"/>
      <c r="J439" s="754"/>
      <c r="K439" s="287" t="s">
        <v>375</v>
      </c>
      <c r="L439" s="293">
        <v>43.4</v>
      </c>
      <c r="M439" s="631"/>
      <c r="N439" s="4"/>
    </row>
    <row r="440" spans="1:14" ht="20.25" customHeight="1" x14ac:dyDescent="0.25">
      <c r="A440" s="626">
        <v>2</v>
      </c>
      <c r="B440" s="623">
        <v>1</v>
      </c>
      <c r="C440" s="620">
        <v>2</v>
      </c>
      <c r="D440" s="640" t="s">
        <v>276</v>
      </c>
      <c r="E440" s="634">
        <v>1</v>
      </c>
      <c r="F440" s="646" t="s">
        <v>510</v>
      </c>
      <c r="G440" s="638" t="s">
        <v>583</v>
      </c>
      <c r="H440" s="648" t="s">
        <v>30</v>
      </c>
      <c r="I440" s="638" t="s">
        <v>834</v>
      </c>
      <c r="J440" s="638">
        <v>50</v>
      </c>
      <c r="K440" s="458" t="s">
        <v>376</v>
      </c>
      <c r="L440" s="450">
        <v>20.3</v>
      </c>
      <c r="M440" s="629">
        <f>L440+L441+L442</f>
        <v>534.5</v>
      </c>
    </row>
    <row r="441" spans="1:14" s="123" customFormat="1" ht="18.75" customHeight="1" x14ac:dyDescent="0.25">
      <c r="A441" s="627"/>
      <c r="B441" s="624"/>
      <c r="C441" s="621"/>
      <c r="D441" s="764"/>
      <c r="E441" s="656"/>
      <c r="F441" s="655"/>
      <c r="G441" s="722"/>
      <c r="H441" s="828"/>
      <c r="I441" s="722"/>
      <c r="J441" s="722"/>
      <c r="K441" s="458" t="s">
        <v>375</v>
      </c>
      <c r="L441" s="450">
        <v>115</v>
      </c>
      <c r="M441" s="630"/>
      <c r="N441" s="4"/>
    </row>
    <row r="442" spans="1:14" ht="21" customHeight="1" x14ac:dyDescent="0.25">
      <c r="A442" s="627"/>
      <c r="B442" s="624"/>
      <c r="C442" s="621"/>
      <c r="D442" s="764"/>
      <c r="E442" s="656"/>
      <c r="F442" s="655"/>
      <c r="G442" s="722"/>
      <c r="H442" s="828"/>
      <c r="I442" s="722"/>
      <c r="J442" s="722"/>
      <c r="K442" s="59" t="s">
        <v>660</v>
      </c>
      <c r="L442" s="18">
        <v>399.2</v>
      </c>
      <c r="M442" s="630"/>
    </row>
    <row r="443" spans="1:14" ht="34.5" customHeight="1" x14ac:dyDescent="0.25">
      <c r="A443" s="661">
        <v>2</v>
      </c>
      <c r="B443" s="662">
        <v>1</v>
      </c>
      <c r="C443" s="663">
        <v>3</v>
      </c>
      <c r="D443" s="664" t="s">
        <v>277</v>
      </c>
      <c r="E443" s="574">
        <v>1</v>
      </c>
      <c r="F443" s="577" t="s">
        <v>526</v>
      </c>
      <c r="G443" s="924" t="s">
        <v>583</v>
      </c>
      <c r="H443" s="1054" t="s">
        <v>30</v>
      </c>
      <c r="I443" s="573" t="s">
        <v>225</v>
      </c>
      <c r="J443" s="573">
        <v>1</v>
      </c>
      <c r="K443" s="458" t="s">
        <v>17</v>
      </c>
      <c r="L443" s="450">
        <v>60</v>
      </c>
      <c r="M443" s="824">
        <v>260</v>
      </c>
    </row>
    <row r="444" spans="1:14" s="328" customFormat="1" ht="33" customHeight="1" x14ac:dyDescent="0.25">
      <c r="A444" s="661"/>
      <c r="B444" s="662"/>
      <c r="C444" s="663"/>
      <c r="D444" s="664"/>
      <c r="E444" s="574">
        <v>2</v>
      </c>
      <c r="F444" s="577" t="s">
        <v>510</v>
      </c>
      <c r="G444" s="924"/>
      <c r="H444" s="1054"/>
      <c r="I444" s="573" t="s">
        <v>834</v>
      </c>
      <c r="J444" s="573">
        <v>100</v>
      </c>
      <c r="K444" s="458" t="s">
        <v>688</v>
      </c>
      <c r="L444" s="450">
        <v>200</v>
      </c>
      <c r="M444" s="824"/>
      <c r="N444" s="329"/>
    </row>
    <row r="445" spans="1:14" ht="12.75" customHeight="1" x14ac:dyDescent="0.25">
      <c r="A445" s="818" t="s">
        <v>210</v>
      </c>
      <c r="B445" s="819"/>
      <c r="C445" s="819"/>
      <c r="D445" s="819"/>
      <c r="E445" s="819"/>
      <c r="F445" s="819"/>
      <c r="G445" s="819"/>
      <c r="H445" s="819"/>
      <c r="I445" s="819"/>
      <c r="J445" s="819"/>
      <c r="K445" s="819"/>
      <c r="L445" s="819"/>
      <c r="M445" s="820"/>
    </row>
    <row r="446" spans="1:14" x14ac:dyDescent="0.25">
      <c r="A446" s="61">
        <v>2</v>
      </c>
      <c r="B446" s="731" t="s">
        <v>216</v>
      </c>
      <c r="C446" s="732"/>
      <c r="D446" s="732"/>
      <c r="E446" s="732"/>
      <c r="F446" s="732"/>
      <c r="G446" s="732"/>
      <c r="H446" s="14"/>
      <c r="I446" s="14"/>
      <c r="J446" s="14"/>
      <c r="K446" s="14"/>
      <c r="L446" s="14"/>
      <c r="M446" s="15"/>
    </row>
    <row r="447" spans="1:14" x14ac:dyDescent="0.25">
      <c r="A447" s="61">
        <v>2</v>
      </c>
      <c r="B447" s="17">
        <v>1</v>
      </c>
      <c r="C447" s="748" t="s">
        <v>702</v>
      </c>
      <c r="D447" s="749"/>
      <c r="E447" s="749"/>
      <c r="F447" s="749"/>
      <c r="G447" s="749"/>
      <c r="H447" s="749"/>
      <c r="I447" s="749"/>
      <c r="J447" s="749"/>
      <c r="K447" s="749"/>
      <c r="L447" s="749"/>
      <c r="M447" s="750"/>
    </row>
    <row r="448" spans="1:14" ht="22.5" customHeight="1" x14ac:dyDescent="0.25">
      <c r="A448" s="661">
        <v>2</v>
      </c>
      <c r="B448" s="623">
        <v>1</v>
      </c>
      <c r="C448" s="663">
        <v>2</v>
      </c>
      <c r="D448" s="664" t="s">
        <v>414</v>
      </c>
      <c r="E448" s="634">
        <v>1</v>
      </c>
      <c r="F448" s="646" t="s">
        <v>510</v>
      </c>
      <c r="G448" s="924" t="s">
        <v>598</v>
      </c>
      <c r="H448" s="648" t="s">
        <v>35</v>
      </c>
      <c r="I448" s="638" t="s">
        <v>230</v>
      </c>
      <c r="J448" s="638">
        <v>100</v>
      </c>
      <c r="K448" s="172" t="s">
        <v>17</v>
      </c>
      <c r="L448" s="175">
        <v>410</v>
      </c>
      <c r="M448" s="824">
        <f>L448+L450+L449</f>
        <v>660.1</v>
      </c>
    </row>
    <row r="449" spans="1:14" s="328" customFormat="1" ht="18.75" customHeight="1" x14ac:dyDescent="0.25">
      <c r="A449" s="661"/>
      <c r="B449" s="624"/>
      <c r="C449" s="663"/>
      <c r="D449" s="664"/>
      <c r="E449" s="656"/>
      <c r="F449" s="655"/>
      <c r="G449" s="924"/>
      <c r="H449" s="828"/>
      <c r="I449" s="722"/>
      <c r="J449" s="722"/>
      <c r="K449" s="458" t="s">
        <v>376</v>
      </c>
      <c r="L449" s="450">
        <v>30</v>
      </c>
      <c r="M449" s="824"/>
      <c r="N449" s="329"/>
    </row>
    <row r="450" spans="1:14" ht="19.5" customHeight="1" x14ac:dyDescent="0.25">
      <c r="A450" s="661"/>
      <c r="B450" s="625"/>
      <c r="C450" s="663"/>
      <c r="D450" s="664"/>
      <c r="E450" s="635"/>
      <c r="F450" s="647"/>
      <c r="G450" s="924"/>
      <c r="H450" s="649"/>
      <c r="I450" s="639"/>
      <c r="J450" s="639"/>
      <c r="K450" s="172" t="s">
        <v>375</v>
      </c>
      <c r="L450" s="175">
        <v>220.1</v>
      </c>
      <c r="M450" s="824"/>
    </row>
    <row r="451" spans="1:14" s="123" customFormat="1" ht="18.75" customHeight="1" x14ac:dyDescent="0.25">
      <c r="A451" s="661">
        <v>2</v>
      </c>
      <c r="B451" s="662">
        <v>1</v>
      </c>
      <c r="C451" s="663">
        <v>3</v>
      </c>
      <c r="D451" s="664" t="s">
        <v>415</v>
      </c>
      <c r="E451" s="634">
        <v>1</v>
      </c>
      <c r="F451" s="646" t="s">
        <v>254</v>
      </c>
      <c r="G451" s="931" t="s">
        <v>598</v>
      </c>
      <c r="H451" s="931" t="s">
        <v>35</v>
      </c>
      <c r="I451" s="765" t="s">
        <v>790</v>
      </c>
      <c r="J451" s="765">
        <v>1</v>
      </c>
      <c r="K451" s="458" t="s">
        <v>17</v>
      </c>
      <c r="L451" s="450">
        <v>265</v>
      </c>
      <c r="M451" s="824">
        <v>600</v>
      </c>
      <c r="N451" s="4"/>
    </row>
    <row r="452" spans="1:14" s="328" customFormat="1" ht="17.25" customHeight="1" x14ac:dyDescent="0.25">
      <c r="A452" s="661"/>
      <c r="B452" s="662"/>
      <c r="C452" s="663"/>
      <c r="D452" s="664"/>
      <c r="E452" s="635"/>
      <c r="F452" s="647"/>
      <c r="G452" s="931"/>
      <c r="H452" s="931"/>
      <c r="I452" s="767"/>
      <c r="J452" s="767"/>
      <c r="K452" s="566" t="s">
        <v>660</v>
      </c>
      <c r="L452" s="575">
        <v>235</v>
      </c>
      <c r="M452" s="824"/>
      <c r="N452" s="329"/>
    </row>
    <row r="453" spans="1:14" s="328" customFormat="1" ht="38.25" customHeight="1" x14ac:dyDescent="0.25">
      <c r="A453" s="661"/>
      <c r="B453" s="662"/>
      <c r="C453" s="663"/>
      <c r="D453" s="664"/>
      <c r="E453" s="574">
        <v>2</v>
      </c>
      <c r="F453" s="577" t="s">
        <v>835</v>
      </c>
      <c r="G453" s="931"/>
      <c r="H453" s="931"/>
      <c r="I453" s="572" t="s">
        <v>836</v>
      </c>
      <c r="J453" s="572">
        <v>100</v>
      </c>
      <c r="K453" s="458" t="s">
        <v>688</v>
      </c>
      <c r="L453" s="450">
        <v>100</v>
      </c>
      <c r="M453" s="824"/>
      <c r="N453" s="329"/>
    </row>
    <row r="454" spans="1:14" x14ac:dyDescent="0.25">
      <c r="A454" s="818" t="s">
        <v>25</v>
      </c>
      <c r="B454" s="819"/>
      <c r="C454" s="819"/>
      <c r="D454" s="819"/>
      <c r="E454" s="819"/>
      <c r="F454" s="819"/>
      <c r="G454" s="819"/>
      <c r="H454" s="819"/>
      <c r="I454" s="19"/>
      <c r="J454" s="19"/>
      <c r="K454" s="19"/>
      <c r="L454" s="19"/>
      <c r="M454" s="20"/>
    </row>
    <row r="455" spans="1:14" x14ac:dyDescent="0.25">
      <c r="A455" s="61">
        <v>1</v>
      </c>
      <c r="B455" s="731" t="s">
        <v>26</v>
      </c>
      <c r="C455" s="732"/>
      <c r="D455" s="732"/>
      <c r="E455" s="732"/>
      <c r="F455" s="732"/>
      <c r="G455" s="732"/>
      <c r="H455" s="732"/>
      <c r="I455" s="732"/>
      <c r="J455" s="732"/>
      <c r="K455" s="732"/>
      <c r="L455" s="732"/>
      <c r="M455" s="733"/>
    </row>
    <row r="456" spans="1:14" x14ac:dyDescent="0.25">
      <c r="A456" s="61">
        <v>1</v>
      </c>
      <c r="B456" s="62">
        <v>2</v>
      </c>
      <c r="C456" s="748" t="s">
        <v>32</v>
      </c>
      <c r="D456" s="749"/>
      <c r="E456" s="749"/>
      <c r="F456" s="749"/>
      <c r="G456" s="749"/>
      <c r="H456" s="749"/>
      <c r="I456" s="749"/>
      <c r="J456" s="749"/>
      <c r="K456" s="749"/>
      <c r="L456" s="749"/>
      <c r="M456" s="750"/>
    </row>
    <row r="457" spans="1:14" ht="40.799999999999997" x14ac:dyDescent="0.25">
      <c r="A457" s="61">
        <v>1</v>
      </c>
      <c r="B457" s="62">
        <v>2</v>
      </c>
      <c r="C457" s="66">
        <v>6</v>
      </c>
      <c r="D457" s="64" t="s">
        <v>301</v>
      </c>
      <c r="E457" s="94">
        <v>1</v>
      </c>
      <c r="F457" s="251" t="s">
        <v>302</v>
      </c>
      <c r="G457" s="338" t="s">
        <v>631</v>
      </c>
      <c r="H457" s="338" t="s">
        <v>35</v>
      </c>
      <c r="I457" s="338" t="s">
        <v>303</v>
      </c>
      <c r="J457" s="338">
        <v>1</v>
      </c>
      <c r="K457" s="59" t="s">
        <v>374</v>
      </c>
      <c r="L457" s="18">
        <v>0.6</v>
      </c>
      <c r="M457" s="18">
        <v>0.6</v>
      </c>
    </row>
    <row r="458" spans="1:14" ht="12.75" customHeight="1" x14ac:dyDescent="0.25">
      <c r="A458" s="61">
        <v>3</v>
      </c>
      <c r="B458" s="731" t="s">
        <v>278</v>
      </c>
      <c r="C458" s="732"/>
      <c r="D458" s="732"/>
      <c r="E458" s="732"/>
      <c r="F458" s="732"/>
      <c r="G458" s="732"/>
      <c r="H458" s="732"/>
      <c r="I458" s="363"/>
      <c r="J458" s="363"/>
      <c r="K458" s="363"/>
      <c r="L458" s="363"/>
      <c r="M458" s="364"/>
    </row>
    <row r="459" spans="1:14" ht="12.75" customHeight="1" x14ac:dyDescent="0.25">
      <c r="A459" s="61">
        <v>3</v>
      </c>
      <c r="B459" s="62">
        <v>1</v>
      </c>
      <c r="C459" s="748" t="s">
        <v>304</v>
      </c>
      <c r="D459" s="749"/>
      <c r="E459" s="749"/>
      <c r="F459" s="749"/>
      <c r="G459" s="749"/>
      <c r="H459" s="749"/>
      <c r="I459" s="749"/>
      <c r="J459" s="749"/>
      <c r="K459" s="749"/>
      <c r="L459" s="749"/>
      <c r="M459" s="750"/>
    </row>
    <row r="460" spans="1:14" ht="12.75" customHeight="1" x14ac:dyDescent="0.25">
      <c r="A460" s="626">
        <v>3</v>
      </c>
      <c r="B460" s="623">
        <v>1</v>
      </c>
      <c r="C460" s="620">
        <v>2</v>
      </c>
      <c r="D460" s="617" t="s">
        <v>306</v>
      </c>
      <c r="E460" s="642">
        <v>1</v>
      </c>
      <c r="F460" s="935" t="s">
        <v>307</v>
      </c>
      <c r="G460" s="825" t="s">
        <v>631</v>
      </c>
      <c r="H460" s="825" t="s">
        <v>35</v>
      </c>
      <c r="I460" s="825" t="s">
        <v>308</v>
      </c>
      <c r="J460" s="684">
        <v>1</v>
      </c>
      <c r="K460" s="642" t="s">
        <v>17</v>
      </c>
      <c r="L460" s="629">
        <v>16</v>
      </c>
      <c r="M460" s="629">
        <v>16</v>
      </c>
    </row>
    <row r="461" spans="1:14" x14ac:dyDescent="0.25">
      <c r="A461" s="628"/>
      <c r="B461" s="625"/>
      <c r="C461" s="622"/>
      <c r="D461" s="619"/>
      <c r="E461" s="643"/>
      <c r="F461" s="937"/>
      <c r="G461" s="827"/>
      <c r="H461" s="827"/>
      <c r="I461" s="827"/>
      <c r="J461" s="686"/>
      <c r="K461" s="643"/>
      <c r="L461" s="631"/>
      <c r="M461" s="631"/>
    </row>
    <row r="462" spans="1:14" ht="30.6" x14ac:dyDescent="0.25">
      <c r="A462" s="209">
        <v>3</v>
      </c>
      <c r="B462" s="210">
        <v>1</v>
      </c>
      <c r="C462" s="211">
        <v>3</v>
      </c>
      <c r="D462" s="212" t="s">
        <v>309</v>
      </c>
      <c r="E462" s="59">
        <v>1</v>
      </c>
      <c r="F462" s="213" t="s">
        <v>310</v>
      </c>
      <c r="G462" s="342" t="s">
        <v>598</v>
      </c>
      <c r="H462" s="342" t="s">
        <v>35</v>
      </c>
      <c r="I462" s="345" t="s">
        <v>837</v>
      </c>
      <c r="J462" s="338">
        <v>1</v>
      </c>
      <c r="K462" s="207" t="s">
        <v>17</v>
      </c>
      <c r="L462" s="208">
        <v>5</v>
      </c>
      <c r="M462" s="208">
        <v>5</v>
      </c>
    </row>
    <row r="463" spans="1:14" ht="20.399999999999999" x14ac:dyDescent="0.25">
      <c r="A463" s="626">
        <v>3</v>
      </c>
      <c r="B463" s="623">
        <v>1</v>
      </c>
      <c r="C463" s="620">
        <v>4</v>
      </c>
      <c r="D463" s="617" t="s">
        <v>311</v>
      </c>
      <c r="E463" s="59">
        <v>1</v>
      </c>
      <c r="F463" s="213" t="s">
        <v>312</v>
      </c>
      <c r="G463" s="825" t="s">
        <v>632</v>
      </c>
      <c r="H463" s="345" t="s">
        <v>35</v>
      </c>
      <c r="I463" s="345" t="s">
        <v>634</v>
      </c>
      <c r="J463" s="338">
        <v>1</v>
      </c>
      <c r="K463" s="642" t="s">
        <v>17</v>
      </c>
      <c r="L463" s="629">
        <v>205</v>
      </c>
      <c r="M463" s="629">
        <v>205</v>
      </c>
    </row>
    <row r="464" spans="1:14" ht="20.399999999999999" x14ac:dyDescent="0.25">
      <c r="A464" s="628"/>
      <c r="B464" s="625"/>
      <c r="C464" s="622"/>
      <c r="D464" s="619"/>
      <c r="E464" s="59">
        <v>2</v>
      </c>
      <c r="F464" s="213" t="s">
        <v>313</v>
      </c>
      <c r="G464" s="827"/>
      <c r="H464" s="345" t="s">
        <v>22</v>
      </c>
      <c r="I464" s="345" t="s">
        <v>314</v>
      </c>
      <c r="J464" s="338">
        <v>1</v>
      </c>
      <c r="K464" s="643"/>
      <c r="L464" s="631"/>
      <c r="M464" s="631"/>
    </row>
    <row r="465" spans="1:14" ht="12.75" customHeight="1" x14ac:dyDescent="0.25">
      <c r="A465" s="61">
        <v>3</v>
      </c>
      <c r="B465" s="17">
        <v>2</v>
      </c>
      <c r="C465" s="748" t="s">
        <v>279</v>
      </c>
      <c r="D465" s="749"/>
      <c r="E465" s="749"/>
      <c r="F465" s="749"/>
      <c r="G465" s="749"/>
      <c r="H465" s="749"/>
      <c r="I465" s="749"/>
      <c r="J465" s="749"/>
      <c r="K465" s="749"/>
      <c r="L465" s="749"/>
      <c r="M465" s="750"/>
    </row>
    <row r="466" spans="1:14" s="123" customFormat="1" ht="30.6" x14ac:dyDescent="0.25">
      <c r="A466" s="198">
        <v>3</v>
      </c>
      <c r="B466" s="199">
        <v>2</v>
      </c>
      <c r="C466" s="200">
        <v>1</v>
      </c>
      <c r="D466" s="201" t="s">
        <v>423</v>
      </c>
      <c r="E466" s="203">
        <v>1</v>
      </c>
      <c r="F466" s="246" t="s">
        <v>254</v>
      </c>
      <c r="G466" s="239" t="s">
        <v>594</v>
      </c>
      <c r="H466" s="346" t="s">
        <v>100</v>
      </c>
      <c r="I466" s="194" t="s">
        <v>225</v>
      </c>
      <c r="J466" s="171">
        <v>1</v>
      </c>
      <c r="K466" s="197" t="s">
        <v>17</v>
      </c>
      <c r="L466" s="202">
        <v>100</v>
      </c>
      <c r="M466" s="202">
        <v>100</v>
      </c>
      <c r="N466" s="4"/>
    </row>
    <row r="467" spans="1:14" ht="79.5" customHeight="1" x14ac:dyDescent="0.25">
      <c r="A467" s="61">
        <v>3</v>
      </c>
      <c r="B467" s="62">
        <v>2</v>
      </c>
      <c r="C467" s="66">
        <v>2</v>
      </c>
      <c r="D467" s="64" t="s">
        <v>424</v>
      </c>
      <c r="E467" s="84">
        <v>1</v>
      </c>
      <c r="F467" s="170" t="s">
        <v>280</v>
      </c>
      <c r="G467" s="239" t="s">
        <v>588</v>
      </c>
      <c r="H467" s="346" t="s">
        <v>35</v>
      </c>
      <c r="I467" s="171" t="s">
        <v>230</v>
      </c>
      <c r="J467" s="171">
        <v>100</v>
      </c>
      <c r="K467" s="59" t="s">
        <v>17</v>
      </c>
      <c r="L467" s="18">
        <v>30</v>
      </c>
      <c r="M467" s="18">
        <v>30</v>
      </c>
    </row>
    <row r="468" spans="1:14" ht="16.5" customHeight="1" x14ac:dyDescent="0.25">
      <c r="A468" s="626">
        <v>3</v>
      </c>
      <c r="B468" s="623">
        <v>2</v>
      </c>
      <c r="C468" s="620">
        <v>3</v>
      </c>
      <c r="D468" s="617" t="s">
        <v>315</v>
      </c>
      <c r="E468" s="642">
        <v>1</v>
      </c>
      <c r="F468" s="935" t="s">
        <v>316</v>
      </c>
      <c r="G468" s="825" t="s">
        <v>838</v>
      </c>
      <c r="H468" s="825" t="s">
        <v>35</v>
      </c>
      <c r="I468" s="825" t="s">
        <v>230</v>
      </c>
      <c r="J468" s="684">
        <v>100</v>
      </c>
      <c r="K468" s="59" t="s">
        <v>17</v>
      </c>
      <c r="L468" s="18">
        <v>50</v>
      </c>
      <c r="M468" s="629">
        <f>L468+L470+L469</f>
        <v>121.7</v>
      </c>
      <c r="N468" s="377"/>
    </row>
    <row r="469" spans="1:14" s="328" customFormat="1" ht="12.75" customHeight="1" x14ac:dyDescent="0.25">
      <c r="A469" s="627"/>
      <c r="B469" s="624"/>
      <c r="C469" s="621"/>
      <c r="D469" s="618"/>
      <c r="E469" s="683"/>
      <c r="F469" s="936"/>
      <c r="G469" s="826"/>
      <c r="H469" s="826"/>
      <c r="I469" s="826"/>
      <c r="J469" s="685"/>
      <c r="K469" s="566" t="s">
        <v>390</v>
      </c>
      <c r="L469" s="575">
        <v>50</v>
      </c>
      <c r="M469" s="630"/>
      <c r="N469" s="377"/>
    </row>
    <row r="470" spans="1:14" s="328" customFormat="1" ht="12.75" customHeight="1" x14ac:dyDescent="0.25">
      <c r="A470" s="628"/>
      <c r="B470" s="625"/>
      <c r="C470" s="622"/>
      <c r="D470" s="619"/>
      <c r="E470" s="643"/>
      <c r="F470" s="937"/>
      <c r="G470" s="827"/>
      <c r="H470" s="827"/>
      <c r="I470" s="827"/>
      <c r="J470" s="686"/>
      <c r="K470" s="360" t="s">
        <v>393</v>
      </c>
      <c r="L470" s="361">
        <v>21.7</v>
      </c>
      <c r="M470" s="631"/>
      <c r="N470" s="329"/>
    </row>
    <row r="471" spans="1:14" s="123" customFormat="1" ht="40.799999999999997" x14ac:dyDescent="0.25">
      <c r="A471" s="198">
        <v>3</v>
      </c>
      <c r="B471" s="199">
        <v>2</v>
      </c>
      <c r="C471" s="200">
        <v>6</v>
      </c>
      <c r="D471" s="201" t="s">
        <v>425</v>
      </c>
      <c r="E471" s="203">
        <v>1</v>
      </c>
      <c r="F471" s="247" t="s">
        <v>514</v>
      </c>
      <c r="G471" s="239" t="s">
        <v>588</v>
      </c>
      <c r="H471" s="346" t="s">
        <v>35</v>
      </c>
      <c r="I471" s="194" t="s">
        <v>515</v>
      </c>
      <c r="J471" s="171">
        <v>100</v>
      </c>
      <c r="K471" s="197" t="s">
        <v>17</v>
      </c>
      <c r="L471" s="202">
        <v>19.8</v>
      </c>
      <c r="M471" s="202">
        <v>19.8</v>
      </c>
      <c r="N471" s="4"/>
    </row>
    <row r="472" spans="1:14" s="123" customFormat="1" ht="24.75" customHeight="1" x14ac:dyDescent="0.25">
      <c r="A472" s="626">
        <v>3</v>
      </c>
      <c r="B472" s="623">
        <v>2</v>
      </c>
      <c r="C472" s="620">
        <v>7</v>
      </c>
      <c r="D472" s="617" t="s">
        <v>426</v>
      </c>
      <c r="E472" s="203">
        <v>1</v>
      </c>
      <c r="F472" s="246" t="s">
        <v>254</v>
      </c>
      <c r="G472" s="638" t="s">
        <v>598</v>
      </c>
      <c r="H472" s="758" t="s">
        <v>35</v>
      </c>
      <c r="I472" s="194" t="s">
        <v>633</v>
      </c>
      <c r="J472" s="171">
        <v>60</v>
      </c>
      <c r="K472" s="197" t="s">
        <v>17</v>
      </c>
      <c r="L472" s="202">
        <v>222.7</v>
      </c>
      <c r="M472" s="629">
        <f>L472+L473</f>
        <v>300</v>
      </c>
      <c r="N472" s="329"/>
    </row>
    <row r="473" spans="1:14" s="328" customFormat="1" ht="36" customHeight="1" x14ac:dyDescent="0.25">
      <c r="A473" s="628"/>
      <c r="B473" s="625"/>
      <c r="C473" s="622"/>
      <c r="D473" s="619"/>
      <c r="E473" s="565">
        <v>2</v>
      </c>
      <c r="F473" s="577" t="s">
        <v>835</v>
      </c>
      <c r="G473" s="639"/>
      <c r="H473" s="760"/>
      <c r="I473" s="586" t="s">
        <v>836</v>
      </c>
      <c r="J473" s="564">
        <v>100</v>
      </c>
      <c r="K473" s="437" t="s">
        <v>49</v>
      </c>
      <c r="L473" s="438">
        <v>77.3</v>
      </c>
      <c r="M473" s="631"/>
      <c r="N473" s="329"/>
    </row>
    <row r="474" spans="1:14" s="328" customFormat="1" ht="12.75" customHeight="1" x14ac:dyDescent="0.25">
      <c r="A474" s="626">
        <v>3</v>
      </c>
      <c r="B474" s="623">
        <v>2</v>
      </c>
      <c r="C474" s="620">
        <v>8</v>
      </c>
      <c r="D474" s="640" t="s">
        <v>644</v>
      </c>
      <c r="E474" s="684">
        <v>1</v>
      </c>
      <c r="F474" s="926" t="s">
        <v>839</v>
      </c>
      <c r="G474" s="825" t="s">
        <v>352</v>
      </c>
      <c r="H474" s="825" t="s">
        <v>30</v>
      </c>
      <c r="I474" s="765" t="s">
        <v>840</v>
      </c>
      <c r="J474" s="684">
        <v>1</v>
      </c>
      <c r="K474" s="684" t="s">
        <v>17</v>
      </c>
      <c r="L474" s="781">
        <v>70</v>
      </c>
      <c r="M474" s="781">
        <v>70</v>
      </c>
      <c r="N474" s="329"/>
    </row>
    <row r="475" spans="1:14" s="328" customFormat="1" ht="18" customHeight="1" x14ac:dyDescent="0.25">
      <c r="A475" s="628"/>
      <c r="B475" s="625"/>
      <c r="C475" s="622"/>
      <c r="D475" s="641"/>
      <c r="E475" s="686"/>
      <c r="F475" s="927"/>
      <c r="G475" s="827"/>
      <c r="H475" s="827"/>
      <c r="I475" s="767"/>
      <c r="J475" s="686"/>
      <c r="K475" s="686"/>
      <c r="L475" s="783"/>
      <c r="M475" s="783"/>
      <c r="N475" s="329"/>
    </row>
    <row r="476" spans="1:14" x14ac:dyDescent="0.25">
      <c r="A476" s="61">
        <v>4</v>
      </c>
      <c r="B476" s="62">
        <v>3</v>
      </c>
      <c r="C476" s="748" t="s">
        <v>317</v>
      </c>
      <c r="D476" s="749"/>
      <c r="E476" s="749"/>
      <c r="F476" s="749"/>
      <c r="G476" s="749"/>
      <c r="H476" s="749"/>
      <c r="I476" s="749"/>
      <c r="J476" s="749"/>
      <c r="K476" s="749"/>
      <c r="L476" s="749"/>
      <c r="M476" s="750"/>
    </row>
    <row r="477" spans="1:14" ht="30.75" customHeight="1" x14ac:dyDescent="0.25">
      <c r="A477" s="661">
        <v>3</v>
      </c>
      <c r="B477" s="662">
        <v>3</v>
      </c>
      <c r="C477" s="663">
        <v>1</v>
      </c>
      <c r="D477" s="664" t="s">
        <v>318</v>
      </c>
      <c r="E477" s="458">
        <v>1</v>
      </c>
      <c r="F477" s="213" t="s">
        <v>319</v>
      </c>
      <c r="G477" s="925" t="s">
        <v>588</v>
      </c>
      <c r="H477" s="345" t="s">
        <v>22</v>
      </c>
      <c r="I477" s="345" t="s">
        <v>320</v>
      </c>
      <c r="J477" s="345">
        <v>1</v>
      </c>
      <c r="K477" s="878" t="s">
        <v>17</v>
      </c>
      <c r="L477" s="824">
        <v>10</v>
      </c>
      <c r="M477" s="824">
        <v>10</v>
      </c>
    </row>
    <row r="478" spans="1:14" ht="32.25" customHeight="1" x14ac:dyDescent="0.25">
      <c r="A478" s="661"/>
      <c r="B478" s="662"/>
      <c r="C478" s="663"/>
      <c r="D478" s="664"/>
      <c r="E478" s="458">
        <v>2</v>
      </c>
      <c r="F478" s="213" t="s">
        <v>321</v>
      </c>
      <c r="G478" s="925"/>
      <c r="H478" s="345" t="s">
        <v>22</v>
      </c>
      <c r="I478" s="345" t="s">
        <v>322</v>
      </c>
      <c r="J478" s="345">
        <v>1</v>
      </c>
      <c r="K478" s="878"/>
      <c r="L478" s="824"/>
      <c r="M478" s="824"/>
    </row>
    <row r="479" spans="1:14" s="328" customFormat="1" ht="30" customHeight="1" x14ac:dyDescent="0.25">
      <c r="A479" s="661">
        <v>3</v>
      </c>
      <c r="B479" s="662">
        <v>3</v>
      </c>
      <c r="C479" s="663">
        <v>2</v>
      </c>
      <c r="D479" s="664" t="s">
        <v>646</v>
      </c>
      <c r="E479" s="581">
        <v>1</v>
      </c>
      <c r="F479" s="582" t="s">
        <v>841</v>
      </c>
      <c r="G479" s="665" t="s">
        <v>842</v>
      </c>
      <c r="H479" s="581" t="s">
        <v>249</v>
      </c>
      <c r="I479" s="581" t="s">
        <v>843</v>
      </c>
      <c r="J479" s="584">
        <v>1</v>
      </c>
      <c r="K479" s="878" t="s">
        <v>17</v>
      </c>
      <c r="L479" s="824">
        <v>15</v>
      </c>
      <c r="M479" s="824">
        <v>15</v>
      </c>
      <c r="N479" s="329"/>
    </row>
    <row r="480" spans="1:14" s="328" customFormat="1" ht="30" customHeight="1" x14ac:dyDescent="0.25">
      <c r="A480" s="661"/>
      <c r="B480" s="662"/>
      <c r="C480" s="663"/>
      <c r="D480" s="664"/>
      <c r="E480" s="581">
        <v>2</v>
      </c>
      <c r="F480" s="582" t="s">
        <v>844</v>
      </c>
      <c r="G480" s="665"/>
      <c r="H480" s="581" t="s">
        <v>35</v>
      </c>
      <c r="I480" s="581" t="s">
        <v>845</v>
      </c>
      <c r="J480" s="584">
        <v>100</v>
      </c>
      <c r="K480" s="878"/>
      <c r="L480" s="824"/>
      <c r="M480" s="824"/>
      <c r="N480" s="329"/>
    </row>
    <row r="481" spans="1:14" s="92" customFormat="1" ht="15" customHeight="1" x14ac:dyDescent="0.25">
      <c r="A481" s="928" t="s">
        <v>552</v>
      </c>
      <c r="B481" s="929"/>
      <c r="C481" s="929"/>
      <c r="D481" s="929"/>
      <c r="E481" s="929"/>
      <c r="F481" s="929"/>
      <c r="G481" s="929"/>
      <c r="H481" s="929"/>
      <c r="I481" s="929"/>
      <c r="J481" s="929"/>
      <c r="K481" s="929"/>
      <c r="L481" s="929"/>
      <c r="M481" s="930"/>
      <c r="N481" s="381"/>
    </row>
    <row r="482" spans="1:14" s="92" customFormat="1" x14ac:dyDescent="0.25">
      <c r="A482" s="818" t="s">
        <v>148</v>
      </c>
      <c r="B482" s="819"/>
      <c r="C482" s="819"/>
      <c r="D482" s="819"/>
      <c r="E482" s="819"/>
      <c r="F482" s="819"/>
      <c r="G482" s="819"/>
      <c r="H482" s="819"/>
      <c r="I482" s="819"/>
      <c r="J482" s="819"/>
      <c r="K482" s="819"/>
      <c r="L482" s="819"/>
      <c r="M482" s="820"/>
      <c r="N482" s="91"/>
    </row>
    <row r="483" spans="1:14" s="92" customFormat="1" x14ac:dyDescent="0.25">
      <c r="A483" s="61">
        <v>3</v>
      </c>
      <c r="B483" s="731" t="s">
        <v>155</v>
      </c>
      <c r="C483" s="732"/>
      <c r="D483" s="732"/>
      <c r="E483" s="732"/>
      <c r="F483" s="732"/>
      <c r="G483" s="732"/>
      <c r="H483" s="732"/>
      <c r="I483" s="732"/>
      <c r="J483" s="732"/>
      <c r="K483" s="732"/>
      <c r="L483" s="732"/>
      <c r="M483" s="733"/>
      <c r="N483" s="91"/>
    </row>
    <row r="484" spans="1:14" s="92" customFormat="1" x14ac:dyDescent="0.25">
      <c r="A484" s="61">
        <v>3</v>
      </c>
      <c r="B484" s="62">
        <v>2</v>
      </c>
      <c r="C484" s="748" t="s">
        <v>156</v>
      </c>
      <c r="D484" s="749"/>
      <c r="E484" s="749"/>
      <c r="F484" s="749"/>
      <c r="G484" s="749"/>
      <c r="H484" s="749"/>
      <c r="I484" s="749"/>
      <c r="J484" s="749"/>
      <c r="K484" s="749"/>
      <c r="L484" s="749"/>
      <c r="M484" s="750"/>
      <c r="N484" s="91"/>
    </row>
    <row r="485" spans="1:14" s="92" customFormat="1" ht="30" customHeight="1" x14ac:dyDescent="0.25">
      <c r="A485" s="61">
        <v>3</v>
      </c>
      <c r="B485" s="62">
        <v>2</v>
      </c>
      <c r="C485" s="66">
        <v>1</v>
      </c>
      <c r="D485" s="64" t="s">
        <v>157</v>
      </c>
      <c r="E485" s="59">
        <v>1</v>
      </c>
      <c r="F485" s="251" t="s">
        <v>58</v>
      </c>
      <c r="G485" s="560" t="s">
        <v>847</v>
      </c>
      <c r="H485" s="330" t="s">
        <v>22</v>
      </c>
      <c r="I485" s="228" t="s">
        <v>31</v>
      </c>
      <c r="J485" s="60">
        <v>100</v>
      </c>
      <c r="K485" s="59" t="s">
        <v>17</v>
      </c>
      <c r="L485" s="18">
        <v>17.5</v>
      </c>
      <c r="M485" s="18">
        <f>L485</f>
        <v>17.5</v>
      </c>
      <c r="N485" s="91"/>
    </row>
    <row r="486" spans="1:14" s="92" customFormat="1" x14ac:dyDescent="0.25">
      <c r="A486" s="818" t="s">
        <v>37</v>
      </c>
      <c r="B486" s="819"/>
      <c r="C486" s="819"/>
      <c r="D486" s="819"/>
      <c r="E486" s="819"/>
      <c r="F486" s="819"/>
      <c r="G486" s="819"/>
      <c r="H486" s="819"/>
      <c r="I486" s="819"/>
      <c r="J486" s="819"/>
      <c r="K486" s="819"/>
      <c r="L486" s="819"/>
      <c r="M486" s="820"/>
      <c r="N486" s="91"/>
    </row>
    <row r="487" spans="1:14" s="92" customFormat="1" x14ac:dyDescent="0.25">
      <c r="A487" s="61">
        <v>1</v>
      </c>
      <c r="B487" s="731" t="s">
        <v>26</v>
      </c>
      <c r="C487" s="732"/>
      <c r="D487" s="732"/>
      <c r="E487" s="732"/>
      <c r="F487" s="732"/>
      <c r="G487" s="732"/>
      <c r="H487" s="732"/>
      <c r="I487" s="732"/>
      <c r="J487" s="732"/>
      <c r="K487" s="732"/>
      <c r="L487" s="732"/>
      <c r="M487" s="733"/>
      <c r="N487" s="91"/>
    </row>
    <row r="488" spans="1:14" s="92" customFormat="1" x14ac:dyDescent="0.25">
      <c r="A488" s="61">
        <v>1</v>
      </c>
      <c r="B488" s="62">
        <v>1</v>
      </c>
      <c r="C488" s="748" t="s">
        <v>27</v>
      </c>
      <c r="D488" s="749"/>
      <c r="E488" s="749"/>
      <c r="F488" s="749"/>
      <c r="G488" s="749"/>
      <c r="H488" s="749"/>
      <c r="I488" s="749"/>
      <c r="J488" s="749"/>
      <c r="K488" s="749"/>
      <c r="L488" s="749"/>
      <c r="M488" s="750"/>
      <c r="N488" s="91"/>
    </row>
    <row r="489" spans="1:14" s="92" customFormat="1" ht="30.6" x14ac:dyDescent="0.25">
      <c r="A489" s="626">
        <v>1</v>
      </c>
      <c r="B489" s="623">
        <v>1</v>
      </c>
      <c r="C489" s="620">
        <v>16</v>
      </c>
      <c r="D489" s="617" t="s">
        <v>163</v>
      </c>
      <c r="E489" s="250">
        <v>1</v>
      </c>
      <c r="F489" s="74" t="s">
        <v>527</v>
      </c>
      <c r="G489" s="634" t="s">
        <v>846</v>
      </c>
      <c r="H489" s="314" t="s">
        <v>16</v>
      </c>
      <c r="I489" s="227" t="s">
        <v>472</v>
      </c>
      <c r="J489" s="83">
        <v>1</v>
      </c>
      <c r="K489" s="642" t="s">
        <v>17</v>
      </c>
      <c r="L489" s="629">
        <v>31.1</v>
      </c>
      <c r="M489" s="629">
        <v>31.1</v>
      </c>
      <c r="N489" s="91"/>
    </row>
    <row r="490" spans="1:14" s="92" customFormat="1" ht="30.6" x14ac:dyDescent="0.25">
      <c r="A490" s="627"/>
      <c r="B490" s="624"/>
      <c r="C490" s="621"/>
      <c r="D490" s="618"/>
      <c r="E490" s="244">
        <v>2</v>
      </c>
      <c r="F490" s="74" t="s">
        <v>528</v>
      </c>
      <c r="G490" s="656"/>
      <c r="H490" s="314" t="s">
        <v>16</v>
      </c>
      <c r="I490" s="227" t="s">
        <v>471</v>
      </c>
      <c r="J490" s="227">
        <v>1</v>
      </c>
      <c r="K490" s="683"/>
      <c r="L490" s="630"/>
      <c r="M490" s="630"/>
      <c r="N490" s="91"/>
    </row>
    <row r="491" spans="1:14" s="92" customFormat="1" ht="30.6" x14ac:dyDescent="0.25">
      <c r="A491" s="628"/>
      <c r="B491" s="625"/>
      <c r="C491" s="622"/>
      <c r="D491" s="619"/>
      <c r="E491" s="244">
        <v>3</v>
      </c>
      <c r="F491" s="258" t="s">
        <v>529</v>
      </c>
      <c r="G491" s="635"/>
      <c r="H491" s="314" t="s">
        <v>16</v>
      </c>
      <c r="I491" s="227" t="s">
        <v>473</v>
      </c>
      <c r="J491" s="83">
        <v>1</v>
      </c>
      <c r="K491" s="643"/>
      <c r="L491" s="631"/>
      <c r="M491" s="631"/>
      <c r="N491" s="91"/>
    </row>
    <row r="492" spans="1:14" s="92" customFormat="1" x14ac:dyDescent="0.25">
      <c r="A492" s="61">
        <v>1</v>
      </c>
      <c r="B492" s="62">
        <v>3</v>
      </c>
      <c r="C492" s="748" t="s">
        <v>164</v>
      </c>
      <c r="D492" s="749"/>
      <c r="E492" s="749"/>
      <c r="F492" s="749"/>
      <c r="G492" s="749"/>
      <c r="H492" s="749"/>
      <c r="I492" s="749"/>
      <c r="J492" s="749"/>
      <c r="K492" s="749"/>
      <c r="L492" s="749"/>
      <c r="M492" s="750"/>
      <c r="N492" s="91"/>
    </row>
    <row r="493" spans="1:14" s="92" customFormat="1" ht="60" customHeight="1" x14ac:dyDescent="0.25">
      <c r="A493" s="179">
        <v>1</v>
      </c>
      <c r="B493" s="180">
        <v>3</v>
      </c>
      <c r="C493" s="181">
        <v>1</v>
      </c>
      <c r="D493" s="176" t="s">
        <v>703</v>
      </c>
      <c r="E493" s="177">
        <v>1</v>
      </c>
      <c r="F493" s="245" t="s">
        <v>165</v>
      </c>
      <c r="G493" s="222" t="s">
        <v>628</v>
      </c>
      <c r="H493" s="222" t="s">
        <v>35</v>
      </c>
      <c r="I493" s="222" t="s">
        <v>166</v>
      </c>
      <c r="J493" s="312">
        <v>6</v>
      </c>
      <c r="K493" s="184" t="s">
        <v>17</v>
      </c>
      <c r="L493" s="178">
        <v>25</v>
      </c>
      <c r="M493" s="178">
        <v>25</v>
      </c>
      <c r="N493" s="91"/>
    </row>
    <row r="494" spans="1:14" s="92" customFormat="1" x14ac:dyDescent="0.25">
      <c r="A494" s="61">
        <v>2</v>
      </c>
      <c r="B494" s="731" t="s">
        <v>71</v>
      </c>
      <c r="C494" s="732"/>
      <c r="D494" s="732"/>
      <c r="E494" s="732"/>
      <c r="F494" s="732"/>
      <c r="G494" s="732"/>
      <c r="H494" s="732"/>
      <c r="I494" s="732"/>
      <c r="J494" s="732"/>
      <c r="K494" s="732"/>
      <c r="L494" s="732"/>
      <c r="M494" s="733"/>
      <c r="N494" s="91"/>
    </row>
    <row r="495" spans="1:14" s="92" customFormat="1" x14ac:dyDescent="0.25">
      <c r="A495" s="61">
        <v>2</v>
      </c>
      <c r="B495" s="62">
        <v>1</v>
      </c>
      <c r="C495" s="748" t="s">
        <v>167</v>
      </c>
      <c r="D495" s="749"/>
      <c r="E495" s="749"/>
      <c r="F495" s="749"/>
      <c r="G495" s="749"/>
      <c r="H495" s="749"/>
      <c r="I495" s="749"/>
      <c r="J495" s="749"/>
      <c r="K495" s="749"/>
      <c r="L495" s="749"/>
      <c r="M495" s="750"/>
      <c r="N495" s="91"/>
    </row>
    <row r="496" spans="1:14" s="92" customFormat="1" ht="20.399999999999999" x14ac:dyDescent="0.25">
      <c r="A496" s="61">
        <v>2</v>
      </c>
      <c r="B496" s="62">
        <v>1</v>
      </c>
      <c r="C496" s="66">
        <v>3</v>
      </c>
      <c r="D496" s="64" t="s">
        <v>177</v>
      </c>
      <c r="E496" s="84">
        <v>1</v>
      </c>
      <c r="F496" s="75" t="s">
        <v>58</v>
      </c>
      <c r="G496" s="573" t="s">
        <v>847</v>
      </c>
      <c r="H496" s="314" t="s">
        <v>35</v>
      </c>
      <c r="I496" s="227" t="s">
        <v>31</v>
      </c>
      <c r="J496" s="227">
        <v>100</v>
      </c>
      <c r="K496" s="59" t="s">
        <v>17</v>
      </c>
      <c r="L496" s="18">
        <v>22</v>
      </c>
      <c r="M496" s="18">
        <v>22</v>
      </c>
      <c r="N496" s="91"/>
    </row>
    <row r="497" spans="1:14" s="92" customFormat="1" ht="61.2" x14ac:dyDescent="0.25">
      <c r="A497" s="190">
        <v>2</v>
      </c>
      <c r="B497" s="185">
        <v>1</v>
      </c>
      <c r="C497" s="186">
        <v>4</v>
      </c>
      <c r="D497" s="188" t="s">
        <v>417</v>
      </c>
      <c r="E497" s="193">
        <v>1</v>
      </c>
      <c r="F497" s="75" t="s">
        <v>58</v>
      </c>
      <c r="G497" s="573" t="s">
        <v>846</v>
      </c>
      <c r="H497" s="314" t="s">
        <v>35</v>
      </c>
      <c r="I497" s="227" t="s">
        <v>31</v>
      </c>
      <c r="J497" s="192">
        <v>100</v>
      </c>
      <c r="K497" s="189" t="s">
        <v>17</v>
      </c>
      <c r="L497" s="191">
        <v>13.2</v>
      </c>
      <c r="M497" s="191">
        <v>13.2</v>
      </c>
      <c r="N497" s="91"/>
    </row>
    <row r="498" spans="1:14" s="92" customFormat="1" x14ac:dyDescent="0.25">
      <c r="A498" s="568">
        <v>2</v>
      </c>
      <c r="B498" s="567">
        <v>2</v>
      </c>
      <c r="C498" s="748" t="s">
        <v>669</v>
      </c>
      <c r="D498" s="749"/>
      <c r="E498" s="749"/>
      <c r="F498" s="749"/>
      <c r="G498" s="749"/>
      <c r="H498" s="749"/>
      <c r="I498" s="749"/>
      <c r="J498" s="749"/>
      <c r="K498" s="749"/>
      <c r="L498" s="749"/>
      <c r="M498" s="750"/>
      <c r="N498" s="91"/>
    </row>
    <row r="499" spans="1:14" s="92" customFormat="1" ht="28.5" customHeight="1" x14ac:dyDescent="0.25">
      <c r="A499" s="626">
        <v>2</v>
      </c>
      <c r="B499" s="623">
        <v>2</v>
      </c>
      <c r="C499" s="620">
        <v>7</v>
      </c>
      <c r="D499" s="617" t="s">
        <v>708</v>
      </c>
      <c r="E499" s="574">
        <v>1</v>
      </c>
      <c r="F499" s="75" t="s">
        <v>868</v>
      </c>
      <c r="G499" s="638" t="s">
        <v>847</v>
      </c>
      <c r="H499" s="573" t="s">
        <v>861</v>
      </c>
      <c r="I499" s="573" t="s">
        <v>862</v>
      </c>
      <c r="J499" s="573">
        <v>1</v>
      </c>
      <c r="K499" s="642" t="s">
        <v>17</v>
      </c>
      <c r="L499" s="629">
        <v>200</v>
      </c>
      <c r="M499" s="629">
        <v>300</v>
      </c>
      <c r="N499" s="91"/>
    </row>
    <row r="500" spans="1:14" s="92" customFormat="1" ht="25.5" customHeight="1" x14ac:dyDescent="0.25">
      <c r="A500" s="627"/>
      <c r="B500" s="624"/>
      <c r="C500" s="621"/>
      <c r="D500" s="618"/>
      <c r="E500" s="574">
        <v>2</v>
      </c>
      <c r="F500" s="75" t="s">
        <v>858</v>
      </c>
      <c r="G500" s="722"/>
      <c r="H500" s="573" t="s">
        <v>43</v>
      </c>
      <c r="I500" s="573" t="s">
        <v>863</v>
      </c>
      <c r="J500" s="573">
        <v>43</v>
      </c>
      <c r="K500" s="643"/>
      <c r="L500" s="631"/>
      <c r="M500" s="630"/>
      <c r="N500" s="91"/>
    </row>
    <row r="501" spans="1:14" s="92" customFormat="1" ht="25.5" customHeight="1" x14ac:dyDescent="0.25">
      <c r="A501" s="627"/>
      <c r="B501" s="624"/>
      <c r="C501" s="621"/>
      <c r="D501" s="618"/>
      <c r="E501" s="574">
        <v>3</v>
      </c>
      <c r="F501" s="75" t="s">
        <v>859</v>
      </c>
      <c r="G501" s="722"/>
      <c r="H501" s="573" t="s">
        <v>43</v>
      </c>
      <c r="I501" s="573" t="s">
        <v>864</v>
      </c>
      <c r="J501" s="573">
        <v>1</v>
      </c>
      <c r="K501" s="642" t="s">
        <v>660</v>
      </c>
      <c r="L501" s="629">
        <v>100</v>
      </c>
      <c r="M501" s="630"/>
      <c r="N501" s="91"/>
    </row>
    <row r="502" spans="1:14" s="92" customFormat="1" ht="26.25" customHeight="1" x14ac:dyDescent="0.25">
      <c r="A502" s="627"/>
      <c r="B502" s="624"/>
      <c r="C502" s="621"/>
      <c r="D502" s="618"/>
      <c r="E502" s="574">
        <v>4</v>
      </c>
      <c r="F502" s="75" t="s">
        <v>860</v>
      </c>
      <c r="G502" s="722"/>
      <c r="H502" s="573" t="s">
        <v>16</v>
      </c>
      <c r="I502" s="573" t="s">
        <v>866</v>
      </c>
      <c r="J502" s="573">
        <v>4</v>
      </c>
      <c r="K502" s="683"/>
      <c r="L502" s="630"/>
      <c r="M502" s="630"/>
      <c r="N502" s="91"/>
    </row>
    <row r="503" spans="1:14" s="92" customFormat="1" ht="37.5" customHeight="1" x14ac:dyDescent="0.25">
      <c r="A503" s="628"/>
      <c r="B503" s="625"/>
      <c r="C503" s="622"/>
      <c r="D503" s="619"/>
      <c r="E503" s="574">
        <v>5</v>
      </c>
      <c r="F503" s="75" t="s">
        <v>865</v>
      </c>
      <c r="G503" s="639"/>
      <c r="H503" s="573" t="s">
        <v>22</v>
      </c>
      <c r="I503" s="573" t="s">
        <v>867</v>
      </c>
      <c r="J503" s="573">
        <v>100</v>
      </c>
      <c r="K503" s="643"/>
      <c r="L503" s="631"/>
      <c r="M503" s="631"/>
      <c r="N503" s="91"/>
    </row>
    <row r="504" spans="1:14" ht="12.75" customHeight="1" x14ac:dyDescent="0.25">
      <c r="A504" s="883" t="s">
        <v>602</v>
      </c>
      <c r="B504" s="883"/>
      <c r="C504" s="883"/>
      <c r="D504" s="883"/>
      <c r="E504" s="883"/>
      <c r="F504" s="883"/>
      <c r="G504" s="883"/>
      <c r="H504" s="883"/>
      <c r="I504" s="883"/>
      <c r="J504" s="883"/>
      <c r="K504" s="883"/>
      <c r="L504" s="883"/>
      <c r="M504" s="883"/>
    </row>
    <row r="505" spans="1:14" ht="12.75" customHeight="1" x14ac:dyDescent="0.25">
      <c r="A505" s="723" t="s">
        <v>53</v>
      </c>
      <c r="B505" s="723"/>
      <c r="C505" s="723"/>
      <c r="D505" s="723"/>
      <c r="E505" s="723"/>
      <c r="F505" s="723"/>
      <c r="G505" s="723"/>
      <c r="H505" s="723"/>
      <c r="I505" s="723"/>
      <c r="J505" s="723"/>
      <c r="K505" s="723"/>
      <c r="L505" s="723"/>
      <c r="M505" s="723"/>
    </row>
    <row r="506" spans="1:14" x14ac:dyDescent="0.25">
      <c r="A506" s="61">
        <v>1</v>
      </c>
      <c r="B506" s="816" t="s">
        <v>54</v>
      </c>
      <c r="C506" s="816"/>
      <c r="D506" s="816"/>
      <c r="E506" s="816"/>
      <c r="F506" s="816"/>
      <c r="G506" s="816"/>
      <c r="H506" s="816"/>
      <c r="I506" s="816"/>
      <c r="J506" s="816"/>
      <c r="K506" s="816"/>
      <c r="L506" s="816"/>
      <c r="M506" s="816"/>
    </row>
    <row r="507" spans="1:14" x14ac:dyDescent="0.25">
      <c r="A507" s="61">
        <v>1</v>
      </c>
      <c r="B507" s="62">
        <v>1</v>
      </c>
      <c r="C507" s="853" t="s">
        <v>55</v>
      </c>
      <c r="D507" s="853"/>
      <c r="E507" s="853"/>
      <c r="F507" s="853"/>
      <c r="G507" s="853"/>
      <c r="H507" s="853"/>
      <c r="I507" s="853"/>
      <c r="J507" s="853"/>
      <c r="K507" s="853"/>
      <c r="L507" s="853"/>
      <c r="M507" s="853"/>
    </row>
    <row r="508" spans="1:14" ht="24" customHeight="1" x14ac:dyDescent="0.25">
      <c r="A508" s="626">
        <v>1</v>
      </c>
      <c r="B508" s="623">
        <v>1</v>
      </c>
      <c r="C508" s="620">
        <v>32</v>
      </c>
      <c r="D508" s="657" t="s">
        <v>373</v>
      </c>
      <c r="E508" s="59">
        <v>1</v>
      </c>
      <c r="F508" s="251" t="s">
        <v>281</v>
      </c>
      <c r="G508" s="642" t="s">
        <v>629</v>
      </c>
      <c r="H508" s="330" t="s">
        <v>22</v>
      </c>
      <c r="I508" s="330" t="s">
        <v>282</v>
      </c>
      <c r="J508" s="330">
        <v>3</v>
      </c>
      <c r="K508" s="59" t="s">
        <v>17</v>
      </c>
      <c r="L508" s="629">
        <v>8</v>
      </c>
      <c r="M508" s="629">
        <v>8</v>
      </c>
    </row>
    <row r="509" spans="1:14" s="123" customFormat="1" ht="27" customHeight="1" x14ac:dyDescent="0.25">
      <c r="A509" s="628"/>
      <c r="B509" s="625"/>
      <c r="C509" s="622"/>
      <c r="D509" s="658"/>
      <c r="E509" s="139">
        <v>2</v>
      </c>
      <c r="F509" s="243" t="s">
        <v>477</v>
      </c>
      <c r="G509" s="643"/>
      <c r="H509" s="311" t="s">
        <v>22</v>
      </c>
      <c r="I509" s="311" t="s">
        <v>480</v>
      </c>
      <c r="J509" s="311">
        <v>1</v>
      </c>
      <c r="K509" s="146" t="s">
        <v>17</v>
      </c>
      <c r="L509" s="631"/>
      <c r="M509" s="631"/>
      <c r="N509" s="4"/>
    </row>
    <row r="510" spans="1:14" ht="22.5" customHeight="1" x14ac:dyDescent="0.25">
      <c r="A510" s="626">
        <v>1</v>
      </c>
      <c r="B510" s="623">
        <v>1</v>
      </c>
      <c r="C510" s="620">
        <v>33</v>
      </c>
      <c r="D510" s="657" t="s">
        <v>283</v>
      </c>
      <c r="E510" s="642">
        <v>1</v>
      </c>
      <c r="F510" s="829" t="s">
        <v>478</v>
      </c>
      <c r="G510" s="642" t="s">
        <v>848</v>
      </c>
      <c r="H510" s="644" t="s">
        <v>30</v>
      </c>
      <c r="I510" s="644" t="s">
        <v>481</v>
      </c>
      <c r="J510" s="850" t="s">
        <v>479</v>
      </c>
      <c r="K510" s="59" t="s">
        <v>17</v>
      </c>
      <c r="L510" s="18">
        <v>2</v>
      </c>
      <c r="M510" s="629">
        <f>L510+L511+L512</f>
        <v>22.5</v>
      </c>
    </row>
    <row r="511" spans="1:14" ht="22.5" customHeight="1" x14ac:dyDescent="0.25">
      <c r="A511" s="627"/>
      <c r="B511" s="624"/>
      <c r="C511" s="621"/>
      <c r="D511" s="817"/>
      <c r="E511" s="683"/>
      <c r="F511" s="837"/>
      <c r="G511" s="683"/>
      <c r="H511" s="721"/>
      <c r="I511" s="721"/>
      <c r="J511" s="851"/>
      <c r="K511" s="59" t="s">
        <v>375</v>
      </c>
      <c r="L511" s="18">
        <v>18.600000000000001</v>
      </c>
      <c r="M511" s="630"/>
    </row>
    <row r="512" spans="1:14" ht="22.5" customHeight="1" x14ac:dyDescent="0.25">
      <c r="A512" s="628"/>
      <c r="B512" s="625"/>
      <c r="C512" s="622"/>
      <c r="D512" s="658"/>
      <c r="E512" s="643"/>
      <c r="F512" s="830"/>
      <c r="G512" s="643"/>
      <c r="H512" s="645"/>
      <c r="I512" s="645"/>
      <c r="J512" s="852"/>
      <c r="K512" s="59" t="s">
        <v>376</v>
      </c>
      <c r="L512" s="18">
        <v>1.9</v>
      </c>
      <c r="M512" s="631"/>
    </row>
    <row r="513" spans="1:14" ht="45" customHeight="1" x14ac:dyDescent="0.25">
      <c r="A513" s="626">
        <v>1</v>
      </c>
      <c r="B513" s="623">
        <v>1</v>
      </c>
      <c r="C513" s="620">
        <v>38</v>
      </c>
      <c r="D513" s="657" t="s">
        <v>284</v>
      </c>
      <c r="E513" s="642">
        <v>1</v>
      </c>
      <c r="F513" s="829" t="s">
        <v>849</v>
      </c>
      <c r="G513" s="642" t="s">
        <v>603</v>
      </c>
      <c r="H513" s="644" t="s">
        <v>233</v>
      </c>
      <c r="I513" s="644" t="s">
        <v>482</v>
      </c>
      <c r="J513" s="850" t="s">
        <v>440</v>
      </c>
      <c r="K513" s="59" t="s">
        <v>17</v>
      </c>
      <c r="L513" s="18">
        <v>30.3</v>
      </c>
      <c r="M513" s="629">
        <f>L513+L514</f>
        <v>193.4</v>
      </c>
    </row>
    <row r="514" spans="1:14" ht="39" customHeight="1" x14ac:dyDescent="0.25">
      <c r="A514" s="628"/>
      <c r="B514" s="625"/>
      <c r="C514" s="622"/>
      <c r="D514" s="658"/>
      <c r="E514" s="643"/>
      <c r="F514" s="830"/>
      <c r="G514" s="643"/>
      <c r="H514" s="645"/>
      <c r="I514" s="645"/>
      <c r="J514" s="852"/>
      <c r="K514" s="59" t="s">
        <v>375</v>
      </c>
      <c r="L514" s="18">
        <v>163.1</v>
      </c>
      <c r="M514" s="631"/>
    </row>
    <row r="515" spans="1:14" x14ac:dyDescent="0.25">
      <c r="A515" s="61">
        <v>1</v>
      </c>
      <c r="B515" s="62">
        <v>2</v>
      </c>
      <c r="C515" s="853" t="s">
        <v>285</v>
      </c>
      <c r="D515" s="853"/>
      <c r="E515" s="853"/>
      <c r="F515" s="853"/>
      <c r="G515" s="853"/>
      <c r="H515" s="853"/>
      <c r="I515" s="853"/>
      <c r="J515" s="853"/>
      <c r="K515" s="853"/>
      <c r="L515" s="853"/>
      <c r="M515" s="853"/>
    </row>
    <row r="516" spans="1:14" ht="40.799999999999997" x14ac:dyDescent="0.25">
      <c r="A516" s="61">
        <v>1</v>
      </c>
      <c r="B516" s="62">
        <v>2</v>
      </c>
      <c r="C516" s="66">
        <v>1</v>
      </c>
      <c r="D516" s="38" t="s">
        <v>286</v>
      </c>
      <c r="E516" s="566">
        <v>1</v>
      </c>
      <c r="F516" s="585" t="s">
        <v>850</v>
      </c>
      <c r="G516" s="566" t="s">
        <v>851</v>
      </c>
      <c r="H516" s="560" t="s">
        <v>100</v>
      </c>
      <c r="I516" s="560" t="s">
        <v>287</v>
      </c>
      <c r="J516" s="560">
        <v>100</v>
      </c>
      <c r="K516" s="59" t="s">
        <v>17</v>
      </c>
      <c r="L516" s="18">
        <v>15</v>
      </c>
      <c r="M516" s="18">
        <v>15</v>
      </c>
    </row>
    <row r="517" spans="1:14" ht="20.399999999999999" x14ac:dyDescent="0.25">
      <c r="A517" s="661">
        <v>1</v>
      </c>
      <c r="B517" s="662">
        <v>2</v>
      </c>
      <c r="C517" s="663">
        <v>6</v>
      </c>
      <c r="D517" s="972" t="s">
        <v>288</v>
      </c>
      <c r="E517" s="566">
        <v>1</v>
      </c>
      <c r="F517" s="585" t="s">
        <v>289</v>
      </c>
      <c r="G517" s="878" t="s">
        <v>607</v>
      </c>
      <c r="H517" s="560" t="s">
        <v>43</v>
      </c>
      <c r="I517" s="560" t="s">
        <v>290</v>
      </c>
      <c r="J517" s="560">
        <v>1</v>
      </c>
      <c r="K517" s="642" t="s">
        <v>374</v>
      </c>
      <c r="L517" s="629">
        <v>266.60000000000002</v>
      </c>
      <c r="M517" s="824">
        <v>266.60000000000002</v>
      </c>
    </row>
    <row r="518" spans="1:14" ht="33.75" customHeight="1" x14ac:dyDescent="0.25">
      <c r="A518" s="661"/>
      <c r="B518" s="662"/>
      <c r="C518" s="663"/>
      <c r="D518" s="972"/>
      <c r="E518" s="566">
        <v>2</v>
      </c>
      <c r="F518" s="585" t="s">
        <v>291</v>
      </c>
      <c r="G518" s="878"/>
      <c r="H518" s="560" t="s">
        <v>35</v>
      </c>
      <c r="I518" s="560" t="s">
        <v>292</v>
      </c>
      <c r="J518" s="560">
        <v>37</v>
      </c>
      <c r="K518" s="643"/>
      <c r="L518" s="631"/>
      <c r="M518" s="824"/>
    </row>
    <row r="519" spans="1:14" ht="17.25" customHeight="1" x14ac:dyDescent="0.25">
      <c r="A519" s="626">
        <v>1</v>
      </c>
      <c r="B519" s="623">
        <v>2</v>
      </c>
      <c r="C519" s="620">
        <v>7</v>
      </c>
      <c r="D519" s="657" t="s">
        <v>293</v>
      </c>
      <c r="E519" s="642">
        <v>1</v>
      </c>
      <c r="F519" s="829" t="s">
        <v>294</v>
      </c>
      <c r="G519" s="642" t="s">
        <v>604</v>
      </c>
      <c r="H519" s="644" t="s">
        <v>30</v>
      </c>
      <c r="I519" s="644" t="s">
        <v>487</v>
      </c>
      <c r="J519" s="644">
        <v>46</v>
      </c>
      <c r="K519" s="642" t="s">
        <v>17</v>
      </c>
      <c r="L519" s="629">
        <v>35</v>
      </c>
      <c r="M519" s="629">
        <f>L519+L520+L521</f>
        <v>35</v>
      </c>
    </row>
    <row r="520" spans="1:14" s="328" customFormat="1" ht="16.5" customHeight="1" x14ac:dyDescent="0.25">
      <c r="A520" s="627"/>
      <c r="B520" s="624"/>
      <c r="C520" s="621"/>
      <c r="D520" s="817"/>
      <c r="E520" s="683"/>
      <c r="F520" s="837"/>
      <c r="G520" s="683"/>
      <c r="H520" s="721"/>
      <c r="I520" s="721"/>
      <c r="J520" s="721"/>
      <c r="K520" s="683"/>
      <c r="L520" s="630"/>
      <c r="M520" s="630"/>
      <c r="N520" s="329"/>
    </row>
    <row r="521" spans="1:14" s="328" customFormat="1" ht="22.5" customHeight="1" x14ac:dyDescent="0.25">
      <c r="A521" s="627"/>
      <c r="B521" s="624"/>
      <c r="C521" s="621"/>
      <c r="D521" s="817"/>
      <c r="E521" s="683"/>
      <c r="F521" s="837"/>
      <c r="G521" s="683"/>
      <c r="H521" s="721"/>
      <c r="I521" s="721"/>
      <c r="J521" s="721"/>
      <c r="K521" s="643"/>
      <c r="L521" s="631"/>
      <c r="M521" s="630"/>
      <c r="N521" s="329"/>
    </row>
    <row r="522" spans="1:14" ht="20.399999999999999" x14ac:dyDescent="0.25">
      <c r="A522" s="61">
        <v>1</v>
      </c>
      <c r="B522" s="62">
        <v>2</v>
      </c>
      <c r="C522" s="66">
        <v>8</v>
      </c>
      <c r="D522" s="38" t="s">
        <v>295</v>
      </c>
      <c r="E522" s="59">
        <v>1</v>
      </c>
      <c r="F522" s="251" t="s">
        <v>296</v>
      </c>
      <c r="G522" s="225" t="s">
        <v>603</v>
      </c>
      <c r="H522" s="330" t="s">
        <v>35</v>
      </c>
      <c r="I522" s="330" t="s">
        <v>486</v>
      </c>
      <c r="J522" s="330">
        <v>5</v>
      </c>
      <c r="K522" s="59" t="s">
        <v>17</v>
      </c>
      <c r="L522" s="18">
        <v>8</v>
      </c>
      <c r="M522" s="18">
        <v>8</v>
      </c>
    </row>
    <row r="523" spans="1:14" s="123" customFormat="1" ht="30.6" x14ac:dyDescent="0.25">
      <c r="A523" s="152">
        <v>1</v>
      </c>
      <c r="B523" s="153">
        <v>2</v>
      </c>
      <c r="C523" s="154">
        <v>9</v>
      </c>
      <c r="D523" s="155" t="s">
        <v>378</v>
      </c>
      <c r="E523" s="146">
        <v>1</v>
      </c>
      <c r="F523" s="251" t="s">
        <v>483</v>
      </c>
      <c r="G523" s="225" t="s">
        <v>603</v>
      </c>
      <c r="H523" s="330" t="s">
        <v>30</v>
      </c>
      <c r="I523" s="330" t="s">
        <v>485</v>
      </c>
      <c r="J523" s="330">
        <v>100</v>
      </c>
      <c r="K523" s="146" t="s">
        <v>17</v>
      </c>
      <c r="L523" s="156">
        <v>20</v>
      </c>
      <c r="M523" s="156">
        <v>20</v>
      </c>
      <c r="N523" s="4"/>
    </row>
    <row r="524" spans="1:14" s="123" customFormat="1" ht="41.25" customHeight="1" x14ac:dyDescent="0.25">
      <c r="A524" s="152">
        <v>1</v>
      </c>
      <c r="B524" s="153">
        <v>2</v>
      </c>
      <c r="C524" s="154">
        <v>10</v>
      </c>
      <c r="D524" s="155" t="s">
        <v>704</v>
      </c>
      <c r="E524" s="146">
        <v>1</v>
      </c>
      <c r="F524" s="251" t="s">
        <v>484</v>
      </c>
      <c r="G524" s="225" t="s">
        <v>605</v>
      </c>
      <c r="H524" s="330" t="s">
        <v>30</v>
      </c>
      <c r="I524" s="330" t="s">
        <v>852</v>
      </c>
      <c r="J524" s="330">
        <v>114</v>
      </c>
      <c r="K524" s="146" t="s">
        <v>17</v>
      </c>
      <c r="L524" s="156">
        <v>40</v>
      </c>
      <c r="M524" s="156">
        <v>40</v>
      </c>
      <c r="N524" s="4"/>
    </row>
    <row r="525" spans="1:14" s="328" customFormat="1" ht="13.5" customHeight="1" x14ac:dyDescent="0.25">
      <c r="A525" s="378">
        <v>1</v>
      </c>
      <c r="B525" s="379">
        <v>3</v>
      </c>
      <c r="C525" s="853" t="s">
        <v>645</v>
      </c>
      <c r="D525" s="853"/>
      <c r="E525" s="853"/>
      <c r="F525" s="853"/>
      <c r="G525" s="853"/>
      <c r="H525" s="853"/>
      <c r="I525" s="853"/>
      <c r="J525" s="853"/>
      <c r="K525" s="853"/>
      <c r="L525" s="853"/>
      <c r="M525" s="853"/>
      <c r="N525" s="329"/>
    </row>
    <row r="526" spans="1:14" s="328" customFormat="1" ht="55.5" customHeight="1" x14ac:dyDescent="0.25">
      <c r="A526" s="378">
        <v>1</v>
      </c>
      <c r="B526" s="379">
        <v>3</v>
      </c>
      <c r="C526" s="380">
        <v>2</v>
      </c>
      <c r="D526" s="384" t="s">
        <v>648</v>
      </c>
      <c r="E526" s="385">
        <v>1</v>
      </c>
      <c r="F526" s="259" t="s">
        <v>650</v>
      </c>
      <c r="G526" s="385" t="s">
        <v>603</v>
      </c>
      <c r="H526" s="385" t="s">
        <v>22</v>
      </c>
      <c r="I526" s="259" t="s">
        <v>649</v>
      </c>
      <c r="J526" s="385">
        <v>3</v>
      </c>
      <c r="K526" s="385" t="s">
        <v>17</v>
      </c>
      <c r="L526" s="386">
        <v>6</v>
      </c>
      <c r="M526" s="386">
        <v>6</v>
      </c>
      <c r="N526" s="329"/>
    </row>
    <row r="527" spans="1:14" s="123" customFormat="1" ht="13.5" customHeight="1" x14ac:dyDescent="0.25">
      <c r="A527" s="289">
        <v>2</v>
      </c>
      <c r="B527" s="840" t="s">
        <v>297</v>
      </c>
      <c r="C527" s="841"/>
      <c r="D527" s="841"/>
      <c r="E527" s="841"/>
      <c r="F527" s="841"/>
      <c r="G527" s="841"/>
      <c r="H527" s="841"/>
      <c r="I527" s="841"/>
      <c r="J527" s="841"/>
      <c r="K527" s="841"/>
      <c r="L527" s="841"/>
      <c r="M527" s="842"/>
      <c r="N527" s="4"/>
    </row>
    <row r="528" spans="1:14" s="123" customFormat="1" ht="13.5" customHeight="1" x14ac:dyDescent="0.25">
      <c r="A528" s="283">
        <v>2</v>
      </c>
      <c r="B528" s="284">
        <v>1</v>
      </c>
      <c r="C528" s="748" t="s">
        <v>231</v>
      </c>
      <c r="D528" s="749"/>
      <c r="E528" s="749"/>
      <c r="F528" s="749"/>
      <c r="G528" s="749"/>
      <c r="H528" s="749"/>
      <c r="I528" s="749"/>
      <c r="J528" s="749"/>
      <c r="K528" s="749"/>
      <c r="L528" s="749"/>
      <c r="M528" s="750"/>
      <c r="N528" s="4"/>
    </row>
    <row r="529" spans="1:14" s="328" customFormat="1" ht="31.5" customHeight="1" x14ac:dyDescent="0.25">
      <c r="A529" s="626">
        <v>2</v>
      </c>
      <c r="B529" s="623">
        <v>1</v>
      </c>
      <c r="C529" s="802">
        <v>2</v>
      </c>
      <c r="D529" s="617" t="s">
        <v>857</v>
      </c>
      <c r="E529" s="802">
        <v>1</v>
      </c>
      <c r="F529" s="617" t="s">
        <v>887</v>
      </c>
      <c r="G529" s="802" t="s">
        <v>888</v>
      </c>
      <c r="H529" s="802" t="s">
        <v>889</v>
      </c>
      <c r="I529" s="802" t="s">
        <v>890</v>
      </c>
      <c r="J529" s="802">
        <v>100</v>
      </c>
      <c r="K529" s="319" t="s">
        <v>17</v>
      </c>
      <c r="L529" s="319">
        <v>2.2000000000000002</v>
      </c>
      <c r="M529" s="802">
        <v>13.4</v>
      </c>
      <c r="N529" s="329"/>
    </row>
    <row r="530" spans="1:14" s="328" customFormat="1" ht="34.5" customHeight="1" x14ac:dyDescent="0.25">
      <c r="A530" s="628"/>
      <c r="B530" s="625"/>
      <c r="C530" s="804"/>
      <c r="D530" s="619"/>
      <c r="E530" s="804"/>
      <c r="F530" s="619"/>
      <c r="G530" s="804"/>
      <c r="H530" s="804"/>
      <c r="I530" s="804"/>
      <c r="J530" s="804"/>
      <c r="K530" s="319" t="s">
        <v>375</v>
      </c>
      <c r="L530" s="319">
        <v>11.2</v>
      </c>
      <c r="M530" s="804"/>
      <c r="N530" s="329"/>
    </row>
    <row r="531" spans="1:14" s="123" customFormat="1" ht="64.5" customHeight="1" x14ac:dyDescent="0.25">
      <c r="A531" s="443">
        <v>2</v>
      </c>
      <c r="B531" s="442">
        <v>1</v>
      </c>
      <c r="C531" s="441">
        <v>4</v>
      </c>
      <c r="D531" s="454" t="s">
        <v>705</v>
      </c>
      <c r="E531" s="565">
        <v>1</v>
      </c>
      <c r="F531" s="578" t="s">
        <v>853</v>
      </c>
      <c r="G531" s="570" t="s">
        <v>854</v>
      </c>
      <c r="H531" s="583" t="s">
        <v>855</v>
      </c>
      <c r="I531" s="570" t="s">
        <v>856</v>
      </c>
      <c r="J531" s="570">
        <v>100</v>
      </c>
      <c r="K531" s="146" t="s">
        <v>17</v>
      </c>
      <c r="L531" s="156">
        <v>154.1</v>
      </c>
      <c r="M531" s="438">
        <v>154.1</v>
      </c>
      <c r="N531" s="4"/>
    </row>
    <row r="532" spans="1:14" s="92" customFormat="1" x14ac:dyDescent="0.25">
      <c r="A532" s="1005" t="s">
        <v>210</v>
      </c>
      <c r="B532" s="1006"/>
      <c r="C532" s="1006"/>
      <c r="D532" s="1006"/>
      <c r="E532" s="1006"/>
      <c r="F532" s="1006"/>
      <c r="G532" s="1006"/>
      <c r="H532" s="1006"/>
      <c r="I532" s="1006"/>
      <c r="J532" s="1006"/>
      <c r="K532" s="1006"/>
      <c r="L532" s="1006"/>
      <c r="M532" s="1007"/>
      <c r="N532" s="91"/>
    </row>
    <row r="533" spans="1:14" s="92" customFormat="1" x14ac:dyDescent="0.25">
      <c r="A533" s="76">
        <v>1</v>
      </c>
      <c r="B533" s="857" t="s">
        <v>211</v>
      </c>
      <c r="C533" s="858"/>
      <c r="D533" s="858"/>
      <c r="E533" s="858"/>
      <c r="F533" s="858"/>
      <c r="G533" s="858"/>
      <c r="H533" s="858"/>
      <c r="I533" s="858"/>
      <c r="J533" s="858"/>
      <c r="K533" s="858"/>
      <c r="L533" s="858"/>
      <c r="M533" s="859"/>
      <c r="N533" s="91"/>
    </row>
    <row r="534" spans="1:14" s="92" customFormat="1" x14ac:dyDescent="0.25">
      <c r="A534" s="78">
        <v>1</v>
      </c>
      <c r="B534" s="79">
        <v>2</v>
      </c>
      <c r="C534" s="702" t="s">
        <v>212</v>
      </c>
      <c r="D534" s="703"/>
      <c r="E534" s="703"/>
      <c r="F534" s="703"/>
      <c r="G534" s="703"/>
      <c r="H534" s="703"/>
      <c r="I534" s="703"/>
      <c r="J534" s="703"/>
      <c r="K534" s="703"/>
      <c r="L534" s="703"/>
      <c r="M534" s="704"/>
      <c r="N534" s="91"/>
    </row>
    <row r="535" spans="1:14" s="92" customFormat="1" ht="23.25" customHeight="1" x14ac:dyDescent="0.25">
      <c r="A535" s="713">
        <v>1</v>
      </c>
      <c r="B535" s="768">
        <v>2</v>
      </c>
      <c r="C535" s="706">
        <v>2</v>
      </c>
      <c r="D535" s="784" t="s">
        <v>213</v>
      </c>
      <c r="E535" s="81">
        <v>1</v>
      </c>
      <c r="F535" s="257" t="s">
        <v>214</v>
      </c>
      <c r="G535" s="634" t="s">
        <v>606</v>
      </c>
      <c r="H535" s="318" t="s">
        <v>43</v>
      </c>
      <c r="I535" s="315" t="s">
        <v>180</v>
      </c>
      <c r="J535" s="315">
        <v>11</v>
      </c>
      <c r="K535" s="171" t="s">
        <v>17</v>
      </c>
      <c r="L535" s="196">
        <v>390</v>
      </c>
      <c r="M535" s="737">
        <f>L535+L536</f>
        <v>745</v>
      </c>
      <c r="N535" s="91"/>
    </row>
    <row r="536" spans="1:14" s="92" customFormat="1" ht="20.399999999999999" x14ac:dyDescent="0.25">
      <c r="A536" s="714"/>
      <c r="B536" s="769"/>
      <c r="C536" s="708"/>
      <c r="D536" s="786"/>
      <c r="E536" s="117">
        <v>2</v>
      </c>
      <c r="F536" s="242" t="s">
        <v>215</v>
      </c>
      <c r="G536" s="635"/>
      <c r="H536" s="314" t="s">
        <v>500</v>
      </c>
      <c r="I536" s="314" t="s">
        <v>181</v>
      </c>
      <c r="J536" s="318">
        <v>36</v>
      </c>
      <c r="K536" s="174" t="s">
        <v>381</v>
      </c>
      <c r="L536" s="173">
        <v>355</v>
      </c>
      <c r="M536" s="738"/>
      <c r="N536" s="91"/>
    </row>
    <row r="537" spans="1:14" x14ac:dyDescent="0.25">
      <c r="A537" s="823" t="s">
        <v>553</v>
      </c>
      <c r="B537" s="823"/>
      <c r="C537" s="823"/>
      <c r="D537" s="823"/>
      <c r="E537" s="823"/>
      <c r="F537" s="823"/>
      <c r="G537" s="823"/>
      <c r="H537" s="823"/>
      <c r="I537" s="823"/>
      <c r="J537" s="823"/>
      <c r="K537" s="823"/>
      <c r="L537" s="823"/>
      <c r="M537" s="823"/>
    </row>
    <row r="538" spans="1:14" s="37" customFormat="1" ht="14.25" customHeight="1" x14ac:dyDescent="0.2">
      <c r="A538" s="723" t="s">
        <v>25</v>
      </c>
      <c r="B538" s="723"/>
      <c r="C538" s="723"/>
      <c r="D538" s="723"/>
      <c r="E538" s="723"/>
      <c r="F538" s="723"/>
      <c r="G538" s="723"/>
      <c r="H538" s="723"/>
      <c r="I538" s="723"/>
      <c r="J538" s="723"/>
      <c r="K538" s="723"/>
      <c r="L538" s="723"/>
      <c r="M538" s="723"/>
    </row>
    <row r="539" spans="1:14" s="37" customFormat="1" ht="13.5" customHeight="1" x14ac:dyDescent="0.2">
      <c r="A539" s="13">
        <v>1</v>
      </c>
      <c r="B539" s="816" t="s">
        <v>83</v>
      </c>
      <c r="C539" s="816"/>
      <c r="D539" s="816"/>
      <c r="E539" s="816"/>
      <c r="F539" s="816"/>
      <c r="G539" s="816"/>
      <c r="H539" s="816"/>
      <c r="I539" s="816"/>
      <c r="J539" s="816"/>
      <c r="K539" s="816"/>
      <c r="L539" s="816"/>
      <c r="M539" s="816"/>
    </row>
    <row r="540" spans="1:14" s="37" customFormat="1" ht="13.5" customHeight="1" x14ac:dyDescent="0.2">
      <c r="A540" s="13">
        <v>1</v>
      </c>
      <c r="B540" s="16">
        <v>2</v>
      </c>
      <c r="C540" s="853" t="s">
        <v>32</v>
      </c>
      <c r="D540" s="853"/>
      <c r="E540" s="853"/>
      <c r="F540" s="853"/>
      <c r="G540" s="853"/>
      <c r="H540" s="853"/>
      <c r="I540" s="853"/>
      <c r="J540" s="853"/>
      <c r="K540" s="853"/>
      <c r="L540" s="853"/>
      <c r="M540" s="853"/>
    </row>
    <row r="541" spans="1:14" s="37" customFormat="1" ht="42.75" customHeight="1" x14ac:dyDescent="0.2">
      <c r="A541" s="13">
        <v>1</v>
      </c>
      <c r="B541" s="16">
        <v>2</v>
      </c>
      <c r="C541" s="33">
        <v>7</v>
      </c>
      <c r="D541" s="38" t="s">
        <v>355</v>
      </c>
      <c r="E541" s="11">
        <v>1</v>
      </c>
      <c r="F541" s="251" t="s">
        <v>84</v>
      </c>
      <c r="G541" s="313" t="s">
        <v>869</v>
      </c>
      <c r="H541" s="313" t="s">
        <v>35</v>
      </c>
      <c r="I541" s="313" t="s">
        <v>356</v>
      </c>
      <c r="J541" s="313">
        <v>515</v>
      </c>
      <c r="K541" s="11" t="s">
        <v>374</v>
      </c>
      <c r="L541" s="132">
        <v>9</v>
      </c>
      <c r="M541" s="132">
        <v>9</v>
      </c>
    </row>
    <row r="542" spans="1:14" x14ac:dyDescent="0.25">
      <c r="A542" s="966" t="s">
        <v>608</v>
      </c>
      <c r="B542" s="967"/>
      <c r="C542" s="967"/>
      <c r="D542" s="967"/>
      <c r="E542" s="967"/>
      <c r="F542" s="967"/>
      <c r="G542" s="967"/>
      <c r="H542" s="967"/>
      <c r="I542" s="967"/>
      <c r="J542" s="967"/>
      <c r="K542" s="967"/>
      <c r="L542" s="967"/>
      <c r="M542" s="968"/>
    </row>
    <row r="543" spans="1:14" ht="12.75" customHeight="1" x14ac:dyDescent="0.25">
      <c r="A543" s="847" t="s">
        <v>328</v>
      </c>
      <c r="B543" s="848"/>
      <c r="C543" s="848"/>
      <c r="D543" s="848"/>
      <c r="E543" s="848"/>
      <c r="F543" s="848"/>
      <c r="G543" s="848"/>
      <c r="H543" s="848"/>
      <c r="I543" s="848"/>
      <c r="J543" s="848"/>
      <c r="K543" s="848"/>
      <c r="L543" s="848"/>
      <c r="M543" s="849"/>
    </row>
    <row r="544" spans="1:14" s="58" customFormat="1" x14ac:dyDescent="0.25">
      <c r="A544" s="65">
        <v>1</v>
      </c>
      <c r="B544" s="731" t="s">
        <v>26</v>
      </c>
      <c r="C544" s="732"/>
      <c r="D544" s="732"/>
      <c r="E544" s="732"/>
      <c r="F544" s="732"/>
      <c r="G544" s="732"/>
      <c r="H544" s="732"/>
      <c r="I544" s="732"/>
      <c r="J544" s="732"/>
      <c r="K544" s="732"/>
      <c r="L544" s="732"/>
      <c r="M544" s="733"/>
      <c r="N544" s="4"/>
    </row>
    <row r="545" spans="1:14" x14ac:dyDescent="0.25">
      <c r="A545" s="61">
        <v>1</v>
      </c>
      <c r="B545" s="62">
        <v>1</v>
      </c>
      <c r="C545" s="969" t="s">
        <v>27</v>
      </c>
      <c r="D545" s="969"/>
      <c r="E545" s="969"/>
      <c r="F545" s="969"/>
      <c r="G545" s="969"/>
      <c r="H545" s="969"/>
      <c r="I545" s="969"/>
      <c r="J545" s="969"/>
      <c r="K545" s="969"/>
      <c r="L545" s="969"/>
      <c r="M545" s="970"/>
    </row>
    <row r="546" spans="1:14" ht="30.6" x14ac:dyDescent="0.25">
      <c r="A546" s="190">
        <v>1</v>
      </c>
      <c r="B546" s="185">
        <v>1</v>
      </c>
      <c r="C546" s="186">
        <v>17</v>
      </c>
      <c r="D546" s="187" t="s">
        <v>70</v>
      </c>
      <c r="E546" s="59">
        <v>1</v>
      </c>
      <c r="F546" s="213" t="s">
        <v>438</v>
      </c>
      <c r="G546" s="214" t="s">
        <v>871</v>
      </c>
      <c r="H546" s="214" t="s">
        <v>35</v>
      </c>
      <c r="I546" s="214" t="s">
        <v>439</v>
      </c>
      <c r="J546" s="60">
        <v>100</v>
      </c>
      <c r="K546" s="184" t="s">
        <v>17</v>
      </c>
      <c r="L546" s="183">
        <v>16</v>
      </c>
      <c r="M546" s="183">
        <v>16</v>
      </c>
    </row>
    <row r="547" spans="1:14" s="328" customFormat="1" ht="56.25" customHeight="1" x14ac:dyDescent="0.25">
      <c r="A547" s="599">
        <v>1</v>
      </c>
      <c r="B547" s="600">
        <v>1</v>
      </c>
      <c r="C547" s="601">
        <v>19</v>
      </c>
      <c r="D547" s="615" t="s">
        <v>870</v>
      </c>
      <c r="E547" s="606">
        <v>1</v>
      </c>
      <c r="F547" s="612" t="s">
        <v>886</v>
      </c>
      <c r="G547" s="611" t="s">
        <v>872</v>
      </c>
      <c r="H547" s="611" t="s">
        <v>44</v>
      </c>
      <c r="I547" s="611" t="s">
        <v>885</v>
      </c>
      <c r="J547" s="608">
        <v>300</v>
      </c>
      <c r="K547" s="606" t="s">
        <v>17</v>
      </c>
      <c r="L547" s="610">
        <v>30</v>
      </c>
      <c r="M547" s="610">
        <v>30</v>
      </c>
      <c r="N547" s="329"/>
    </row>
    <row r="548" spans="1:14" ht="12.75" customHeight="1" x14ac:dyDescent="0.25">
      <c r="A548" s="65">
        <v>1</v>
      </c>
      <c r="B548" s="447">
        <v>2</v>
      </c>
      <c r="C548" s="748" t="s">
        <v>32</v>
      </c>
      <c r="D548" s="749"/>
      <c r="E548" s="749"/>
      <c r="F548" s="749"/>
      <c r="G548" s="749"/>
      <c r="H548" s="749"/>
      <c r="I548" s="749"/>
      <c r="J548" s="749"/>
      <c r="K548" s="749"/>
      <c r="L548" s="749"/>
      <c r="M548" s="750"/>
    </row>
    <row r="549" spans="1:14" ht="18.75" customHeight="1" x14ac:dyDescent="0.25">
      <c r="A549" s="626">
        <v>1</v>
      </c>
      <c r="B549" s="623">
        <v>2</v>
      </c>
      <c r="C549" s="620">
        <v>8</v>
      </c>
      <c r="D549" s="617" t="s">
        <v>325</v>
      </c>
      <c r="E549" s="642">
        <v>1</v>
      </c>
      <c r="F549" s="935" t="s">
        <v>326</v>
      </c>
      <c r="G549" s="1008" t="s">
        <v>437</v>
      </c>
      <c r="H549" s="1008" t="s">
        <v>35</v>
      </c>
      <c r="I549" s="1008" t="s">
        <v>436</v>
      </c>
      <c r="J549" s="1008">
        <v>100</v>
      </c>
      <c r="K549" s="184" t="s">
        <v>374</v>
      </c>
      <c r="L549" s="183">
        <v>23.3</v>
      </c>
      <c r="M549" s="943">
        <f>L549+L550</f>
        <v>26.5</v>
      </c>
    </row>
    <row r="550" spans="1:14" s="328" customFormat="1" ht="16.5" customHeight="1" x14ac:dyDescent="0.25">
      <c r="A550" s="628"/>
      <c r="B550" s="625"/>
      <c r="C550" s="622"/>
      <c r="D550" s="619"/>
      <c r="E550" s="643"/>
      <c r="F550" s="937"/>
      <c r="G550" s="1009"/>
      <c r="H550" s="1009"/>
      <c r="I550" s="1009"/>
      <c r="J550" s="1009"/>
      <c r="K550" s="437" t="s">
        <v>17</v>
      </c>
      <c r="L550" s="444">
        <v>3.2</v>
      </c>
      <c r="M550" s="945"/>
      <c r="N550" s="329"/>
    </row>
    <row r="551" spans="1:14" ht="17.25" customHeight="1" x14ac:dyDescent="0.25">
      <c r="A551" s="661">
        <v>1</v>
      </c>
      <c r="B551" s="662">
        <v>2</v>
      </c>
      <c r="C551" s="663">
        <v>9</v>
      </c>
      <c r="D551" s="664" t="s">
        <v>327</v>
      </c>
      <c r="E551" s="878">
        <v>1</v>
      </c>
      <c r="F551" s="1103" t="s">
        <v>327</v>
      </c>
      <c r="G551" s="1102" t="s">
        <v>872</v>
      </c>
      <c r="H551" s="1102" t="s">
        <v>35</v>
      </c>
      <c r="I551" s="1102" t="s">
        <v>435</v>
      </c>
      <c r="J551" s="1102">
        <v>100</v>
      </c>
      <c r="K551" s="458" t="s">
        <v>374</v>
      </c>
      <c r="L551" s="456">
        <v>39.799999999999997</v>
      </c>
      <c r="M551" s="1101">
        <f>L551+L552</f>
        <v>44.4</v>
      </c>
    </row>
    <row r="552" spans="1:14" s="328" customFormat="1" ht="15.75" customHeight="1" x14ac:dyDescent="0.25">
      <c r="A552" s="661"/>
      <c r="B552" s="662"/>
      <c r="C552" s="663"/>
      <c r="D552" s="664"/>
      <c r="E552" s="878"/>
      <c r="F552" s="1103"/>
      <c r="G552" s="1102"/>
      <c r="H552" s="1102"/>
      <c r="I552" s="1102"/>
      <c r="J552" s="1102"/>
      <c r="K552" s="458" t="s">
        <v>17</v>
      </c>
      <c r="L552" s="456">
        <v>4.5999999999999996</v>
      </c>
      <c r="M552" s="1101"/>
      <c r="N552" s="329"/>
    </row>
    <row r="553" spans="1:14" s="58" customFormat="1" ht="12.75" customHeight="1" x14ac:dyDescent="0.25">
      <c r="A553" s="1036" t="s">
        <v>599</v>
      </c>
      <c r="B553" s="1037"/>
      <c r="C553" s="1037"/>
      <c r="D553" s="1037"/>
      <c r="E553" s="1037"/>
      <c r="F553" s="1037"/>
      <c r="G553" s="1037"/>
      <c r="H553" s="1037"/>
      <c r="I553" s="1037"/>
      <c r="J553" s="1037"/>
      <c r="K553" s="1037"/>
      <c r="L553" s="1037"/>
      <c r="M553" s="1038"/>
      <c r="N553" s="4"/>
    </row>
    <row r="554" spans="1:14" s="92" customFormat="1" x14ac:dyDescent="0.25">
      <c r="A554" s="818" t="s">
        <v>148</v>
      </c>
      <c r="B554" s="819"/>
      <c r="C554" s="819"/>
      <c r="D554" s="819"/>
      <c r="E554" s="819"/>
      <c r="F554" s="819"/>
      <c r="G554" s="819"/>
      <c r="H554" s="819"/>
      <c r="I554" s="819"/>
      <c r="J554" s="819"/>
      <c r="K554" s="819"/>
      <c r="L554" s="819"/>
      <c r="M554" s="820"/>
      <c r="N554" s="91"/>
    </row>
    <row r="555" spans="1:14" s="92" customFormat="1" ht="13.5" customHeight="1" x14ac:dyDescent="0.25">
      <c r="A555" s="286">
        <v>1</v>
      </c>
      <c r="B555" s="731" t="s">
        <v>81</v>
      </c>
      <c r="C555" s="732"/>
      <c r="D555" s="732"/>
      <c r="E555" s="732"/>
      <c r="F555" s="732"/>
      <c r="G555" s="732"/>
      <c r="H555" s="732"/>
      <c r="I555" s="732"/>
      <c r="J555" s="732"/>
      <c r="K555" s="732"/>
      <c r="L555" s="732"/>
      <c r="M555" s="733"/>
      <c r="N555" s="91"/>
    </row>
    <row r="556" spans="1:14" s="92" customFormat="1" x14ac:dyDescent="0.25">
      <c r="A556" s="286">
        <v>1</v>
      </c>
      <c r="B556" s="290">
        <v>1</v>
      </c>
      <c r="C556" s="748" t="s">
        <v>709</v>
      </c>
      <c r="D556" s="749"/>
      <c r="E556" s="749"/>
      <c r="F556" s="749"/>
      <c r="G556" s="749"/>
      <c r="H556" s="749"/>
      <c r="I556" s="749"/>
      <c r="J556" s="749"/>
      <c r="K556" s="749"/>
      <c r="L556" s="749"/>
      <c r="M556" s="750"/>
      <c r="N556" s="91"/>
    </row>
    <row r="557" spans="1:14" s="92" customFormat="1" ht="20.399999999999999" x14ac:dyDescent="0.25">
      <c r="A557" s="626">
        <v>1</v>
      </c>
      <c r="B557" s="623">
        <v>1</v>
      </c>
      <c r="C557" s="620">
        <v>1</v>
      </c>
      <c r="D557" s="617" t="s">
        <v>710</v>
      </c>
      <c r="E557" s="84">
        <v>1</v>
      </c>
      <c r="F557" s="75" t="s">
        <v>149</v>
      </c>
      <c r="G557" s="634" t="s">
        <v>600</v>
      </c>
      <c r="H557" s="314" t="s">
        <v>16</v>
      </c>
      <c r="I557" s="206" t="s">
        <v>150</v>
      </c>
      <c r="J557" s="314">
        <v>1</v>
      </c>
      <c r="K557" s="642" t="s">
        <v>17</v>
      </c>
      <c r="L557" s="629">
        <v>35</v>
      </c>
      <c r="M557" s="629">
        <v>35</v>
      </c>
      <c r="N557" s="91"/>
    </row>
    <row r="558" spans="1:14" s="92" customFormat="1" ht="20.399999999999999" x14ac:dyDescent="0.25">
      <c r="A558" s="627"/>
      <c r="B558" s="624"/>
      <c r="C558" s="621"/>
      <c r="D558" s="618"/>
      <c r="E558" s="84">
        <v>2</v>
      </c>
      <c r="F558" s="75" t="s">
        <v>151</v>
      </c>
      <c r="G558" s="656"/>
      <c r="H558" s="314" t="s">
        <v>35</v>
      </c>
      <c r="I558" s="206" t="s">
        <v>152</v>
      </c>
      <c r="J558" s="314">
        <v>3</v>
      </c>
      <c r="K558" s="683"/>
      <c r="L558" s="630"/>
      <c r="M558" s="630"/>
      <c r="N558" s="91"/>
    </row>
    <row r="559" spans="1:14" s="92" customFormat="1" ht="20.399999999999999" x14ac:dyDescent="0.25">
      <c r="A559" s="628"/>
      <c r="B559" s="625"/>
      <c r="C559" s="622"/>
      <c r="D559" s="619"/>
      <c r="E559" s="84">
        <v>3</v>
      </c>
      <c r="F559" s="75" t="s">
        <v>153</v>
      </c>
      <c r="G559" s="635"/>
      <c r="H559" s="314" t="s">
        <v>44</v>
      </c>
      <c r="I559" s="206" t="s">
        <v>154</v>
      </c>
      <c r="J559" s="314">
        <v>25</v>
      </c>
      <c r="K559" s="643"/>
      <c r="L559" s="631"/>
      <c r="M559" s="631"/>
      <c r="N559" s="91"/>
    </row>
    <row r="560" spans="1:14" s="92" customFormat="1" ht="13.5" customHeight="1" x14ac:dyDescent="0.25">
      <c r="A560" s="451">
        <v>3</v>
      </c>
      <c r="B560" s="731" t="s">
        <v>155</v>
      </c>
      <c r="C560" s="732"/>
      <c r="D560" s="732"/>
      <c r="E560" s="732"/>
      <c r="F560" s="732"/>
      <c r="G560" s="732"/>
      <c r="H560" s="732"/>
      <c r="I560" s="732"/>
      <c r="J560" s="732"/>
      <c r="K560" s="732"/>
      <c r="L560" s="732"/>
      <c r="M560" s="733"/>
      <c r="N560" s="91"/>
    </row>
    <row r="561" spans="1:14" s="92" customFormat="1" x14ac:dyDescent="0.25">
      <c r="A561" s="451">
        <v>3</v>
      </c>
      <c r="B561" s="447">
        <v>2</v>
      </c>
      <c r="C561" s="748" t="s">
        <v>156</v>
      </c>
      <c r="D561" s="749"/>
      <c r="E561" s="749"/>
      <c r="F561" s="749"/>
      <c r="G561" s="749"/>
      <c r="H561" s="749"/>
      <c r="I561" s="749"/>
      <c r="J561" s="749"/>
      <c r="K561" s="749"/>
      <c r="L561" s="749"/>
      <c r="M561" s="750"/>
      <c r="N561" s="91"/>
    </row>
    <row r="562" spans="1:14" s="92" customFormat="1" ht="63.75" customHeight="1" x14ac:dyDescent="0.25">
      <c r="A562" s="599">
        <v>3</v>
      </c>
      <c r="B562" s="600">
        <v>2</v>
      </c>
      <c r="C562" s="319">
        <v>3</v>
      </c>
      <c r="D562" s="616" t="s">
        <v>875</v>
      </c>
      <c r="E562" s="319">
        <v>1</v>
      </c>
      <c r="F562" s="616" t="s">
        <v>891</v>
      </c>
      <c r="G562" s="319" t="s">
        <v>601</v>
      </c>
      <c r="H562" s="319" t="s">
        <v>43</v>
      </c>
      <c r="I562" s="319" t="s">
        <v>892</v>
      </c>
      <c r="J562" s="319">
        <v>100</v>
      </c>
      <c r="K562" s="319" t="s">
        <v>17</v>
      </c>
      <c r="L562" s="319">
        <v>0.6</v>
      </c>
      <c r="M562" s="319">
        <v>0.6</v>
      </c>
      <c r="N562" s="91"/>
    </row>
    <row r="563" spans="1:14" s="92" customFormat="1" ht="30.6" x14ac:dyDescent="0.25">
      <c r="A563" s="61">
        <v>3</v>
      </c>
      <c r="B563" s="62">
        <v>2</v>
      </c>
      <c r="C563" s="66">
        <v>5</v>
      </c>
      <c r="D563" s="64" t="s">
        <v>158</v>
      </c>
      <c r="E563" s="84">
        <v>1</v>
      </c>
      <c r="F563" s="75" t="s">
        <v>874</v>
      </c>
      <c r="G563" s="205" t="s">
        <v>600</v>
      </c>
      <c r="H563" s="314" t="s">
        <v>22</v>
      </c>
      <c r="I563" s="206" t="s">
        <v>873</v>
      </c>
      <c r="J563" s="314">
        <v>1</v>
      </c>
      <c r="K563" s="59" t="s">
        <v>17</v>
      </c>
      <c r="L563" s="18">
        <v>2</v>
      </c>
      <c r="M563" s="18">
        <v>2</v>
      </c>
      <c r="N563" s="91"/>
    </row>
    <row r="564" spans="1:14" ht="12.75" customHeight="1" x14ac:dyDescent="0.25">
      <c r="A564" s="723" t="s">
        <v>25</v>
      </c>
      <c r="B564" s="723"/>
      <c r="C564" s="723"/>
      <c r="D564" s="723"/>
      <c r="E564" s="723"/>
      <c r="F564" s="723"/>
      <c r="G564" s="723"/>
      <c r="H564" s="723"/>
      <c r="I564" s="723"/>
      <c r="J564" s="723"/>
      <c r="K564" s="723"/>
      <c r="L564" s="723"/>
      <c r="M564" s="723"/>
    </row>
    <row r="565" spans="1:14" ht="12.75" customHeight="1" x14ac:dyDescent="0.25">
      <c r="A565" s="61">
        <v>1</v>
      </c>
      <c r="B565" s="816" t="s">
        <v>26</v>
      </c>
      <c r="C565" s="816"/>
      <c r="D565" s="816"/>
      <c r="E565" s="816"/>
      <c r="F565" s="816"/>
      <c r="G565" s="816"/>
      <c r="H565" s="816"/>
      <c r="I565" s="816"/>
      <c r="J565" s="816"/>
      <c r="K565" s="816"/>
      <c r="L565" s="816"/>
      <c r="M565" s="816"/>
    </row>
    <row r="566" spans="1:14" ht="12.75" customHeight="1" x14ac:dyDescent="0.25">
      <c r="A566" s="61">
        <v>1</v>
      </c>
      <c r="B566" s="62">
        <v>1</v>
      </c>
      <c r="C566" s="853" t="s">
        <v>27</v>
      </c>
      <c r="D566" s="853"/>
      <c r="E566" s="853"/>
      <c r="F566" s="853"/>
      <c r="G566" s="853"/>
      <c r="H566" s="853"/>
      <c r="I566" s="853"/>
      <c r="J566" s="853"/>
      <c r="K566" s="853"/>
      <c r="L566" s="853"/>
      <c r="M566" s="853"/>
    </row>
    <row r="567" spans="1:14" x14ac:dyDescent="0.25">
      <c r="A567" s="661">
        <v>1</v>
      </c>
      <c r="B567" s="662">
        <v>1</v>
      </c>
      <c r="C567" s="663">
        <v>18</v>
      </c>
      <c r="D567" s="664" t="s">
        <v>107</v>
      </c>
      <c r="E567" s="642">
        <v>1</v>
      </c>
      <c r="F567" s="659" t="s">
        <v>108</v>
      </c>
      <c r="G567" s="644" t="s">
        <v>630</v>
      </c>
      <c r="H567" s="644" t="s">
        <v>35</v>
      </c>
      <c r="I567" s="644" t="s">
        <v>106</v>
      </c>
      <c r="J567" s="644">
        <v>1</v>
      </c>
      <c r="K567" s="642" t="s">
        <v>17</v>
      </c>
      <c r="L567" s="943">
        <v>70</v>
      </c>
      <c r="M567" s="943">
        <v>70</v>
      </c>
    </row>
    <row r="568" spans="1:14" x14ac:dyDescent="0.25">
      <c r="A568" s="661"/>
      <c r="B568" s="662"/>
      <c r="C568" s="663"/>
      <c r="D568" s="664"/>
      <c r="E568" s="683"/>
      <c r="F568" s="946"/>
      <c r="G568" s="721"/>
      <c r="H568" s="721"/>
      <c r="I568" s="721"/>
      <c r="J568" s="721"/>
      <c r="K568" s="683"/>
      <c r="L568" s="944"/>
      <c r="M568" s="944"/>
    </row>
    <row r="569" spans="1:14" x14ac:dyDescent="0.25">
      <c r="A569" s="661"/>
      <c r="B569" s="662"/>
      <c r="C569" s="663"/>
      <c r="D569" s="664"/>
      <c r="E569" s="643"/>
      <c r="F569" s="660"/>
      <c r="G569" s="645"/>
      <c r="H569" s="645"/>
      <c r="I569" s="645"/>
      <c r="J569" s="645"/>
      <c r="K569" s="643"/>
      <c r="L569" s="945"/>
      <c r="M569" s="945"/>
    </row>
    <row r="570" spans="1:14" s="92" customFormat="1" x14ac:dyDescent="0.25">
      <c r="A570" s="289">
        <v>2</v>
      </c>
      <c r="B570" s="731" t="s">
        <v>71</v>
      </c>
      <c r="C570" s="732"/>
      <c r="D570" s="732"/>
      <c r="E570" s="732"/>
      <c r="F570" s="732"/>
      <c r="G570" s="732"/>
      <c r="H570" s="732"/>
      <c r="I570" s="732"/>
      <c r="J570" s="732"/>
      <c r="K570" s="732"/>
      <c r="L570" s="732"/>
      <c r="M570" s="733"/>
      <c r="N570" s="91"/>
    </row>
    <row r="571" spans="1:14" s="92" customFormat="1" x14ac:dyDescent="0.25">
      <c r="A571" s="289">
        <v>2</v>
      </c>
      <c r="B571" s="290">
        <v>1</v>
      </c>
      <c r="C571" s="748" t="s">
        <v>167</v>
      </c>
      <c r="D571" s="749"/>
      <c r="E571" s="749"/>
      <c r="F571" s="749"/>
      <c r="G571" s="749"/>
      <c r="H571" s="749"/>
      <c r="I571" s="749"/>
      <c r="J571" s="749"/>
      <c r="K571" s="749"/>
      <c r="L571" s="749"/>
      <c r="M571" s="750"/>
      <c r="N571" s="91"/>
    </row>
    <row r="572" spans="1:14" s="92" customFormat="1" ht="20.399999999999999" x14ac:dyDescent="0.25">
      <c r="A572" s="626">
        <v>2</v>
      </c>
      <c r="B572" s="623">
        <v>1</v>
      </c>
      <c r="C572" s="620">
        <v>1</v>
      </c>
      <c r="D572" s="617" t="s">
        <v>707</v>
      </c>
      <c r="E572" s="294">
        <v>1</v>
      </c>
      <c r="F572" s="170" t="s">
        <v>149</v>
      </c>
      <c r="G572" s="638" t="s">
        <v>601</v>
      </c>
      <c r="H572" s="314" t="s">
        <v>43</v>
      </c>
      <c r="I572" s="314" t="s">
        <v>150</v>
      </c>
      <c r="J572" s="314">
        <v>1</v>
      </c>
      <c r="K572" s="642" t="s">
        <v>17</v>
      </c>
      <c r="L572" s="629">
        <v>22</v>
      </c>
      <c r="M572" s="629">
        <v>32</v>
      </c>
      <c r="N572" s="91"/>
    </row>
    <row r="573" spans="1:14" s="92" customFormat="1" ht="20.399999999999999" x14ac:dyDescent="0.25">
      <c r="A573" s="627"/>
      <c r="B573" s="624"/>
      <c r="C573" s="621"/>
      <c r="D573" s="618"/>
      <c r="E573" s="294">
        <v>2</v>
      </c>
      <c r="F573" s="170" t="s">
        <v>168</v>
      </c>
      <c r="G573" s="722"/>
      <c r="H573" s="314" t="s">
        <v>35</v>
      </c>
      <c r="I573" s="314" t="s">
        <v>169</v>
      </c>
      <c r="J573" s="314">
        <v>2</v>
      </c>
      <c r="K573" s="683"/>
      <c r="L573" s="630"/>
      <c r="M573" s="630"/>
      <c r="N573" s="91"/>
    </row>
    <row r="574" spans="1:14" s="92" customFormat="1" x14ac:dyDescent="0.25">
      <c r="A574" s="627"/>
      <c r="B574" s="624"/>
      <c r="C574" s="621"/>
      <c r="D574" s="618"/>
      <c r="E574" s="294">
        <v>3</v>
      </c>
      <c r="F574" s="170" t="s">
        <v>153</v>
      </c>
      <c r="G574" s="722"/>
      <c r="H574" s="314" t="s">
        <v>35</v>
      </c>
      <c r="I574" s="314" t="s">
        <v>170</v>
      </c>
      <c r="J574" s="314">
        <v>2</v>
      </c>
      <c r="K574" s="643"/>
      <c r="L574" s="631"/>
      <c r="M574" s="630"/>
      <c r="N574" s="91"/>
    </row>
    <row r="575" spans="1:14" s="92" customFormat="1" ht="12.75" customHeight="1" x14ac:dyDescent="0.25">
      <c r="A575" s="627"/>
      <c r="B575" s="624"/>
      <c r="C575" s="621"/>
      <c r="D575" s="618"/>
      <c r="E575" s="294">
        <v>1</v>
      </c>
      <c r="F575" s="170" t="s">
        <v>171</v>
      </c>
      <c r="G575" s="722"/>
      <c r="H575" s="314" t="s">
        <v>35</v>
      </c>
      <c r="I575" s="314" t="s">
        <v>172</v>
      </c>
      <c r="J575" s="314">
        <v>100</v>
      </c>
      <c r="K575" s="642" t="s">
        <v>381</v>
      </c>
      <c r="L575" s="805">
        <v>10</v>
      </c>
      <c r="M575" s="630"/>
      <c r="N575" s="91"/>
    </row>
    <row r="576" spans="1:14" s="92" customFormat="1" ht="26.25" customHeight="1" x14ac:dyDescent="0.25">
      <c r="A576" s="627"/>
      <c r="B576" s="624"/>
      <c r="C576" s="621"/>
      <c r="D576" s="618"/>
      <c r="E576" s="294">
        <v>2</v>
      </c>
      <c r="F576" s="170" t="s">
        <v>173</v>
      </c>
      <c r="G576" s="722"/>
      <c r="H576" s="314" t="s">
        <v>30</v>
      </c>
      <c r="I576" s="314" t="s">
        <v>174</v>
      </c>
      <c r="J576" s="314">
        <v>2</v>
      </c>
      <c r="K576" s="683"/>
      <c r="L576" s="806"/>
      <c r="M576" s="630"/>
      <c r="N576" s="91"/>
    </row>
    <row r="577" spans="1:14" s="92" customFormat="1" ht="30.6" x14ac:dyDescent="0.25">
      <c r="A577" s="628"/>
      <c r="B577" s="625"/>
      <c r="C577" s="622"/>
      <c r="D577" s="619"/>
      <c r="E577" s="294">
        <v>3</v>
      </c>
      <c r="F577" s="170" t="s">
        <v>175</v>
      </c>
      <c r="G577" s="639"/>
      <c r="H577" s="314" t="s">
        <v>30</v>
      </c>
      <c r="I577" s="314" t="s">
        <v>176</v>
      </c>
      <c r="J577" s="314">
        <v>2</v>
      </c>
      <c r="K577" s="643"/>
      <c r="L577" s="807"/>
      <c r="M577" s="631"/>
      <c r="N577" s="91"/>
    </row>
    <row r="578" spans="1:14" s="123" customFormat="1" x14ac:dyDescent="0.25">
      <c r="A578" s="886" t="s">
        <v>554</v>
      </c>
      <c r="B578" s="886"/>
      <c r="C578" s="886"/>
      <c r="D578" s="886"/>
      <c r="E578" s="886"/>
      <c r="F578" s="886"/>
      <c r="G578" s="886"/>
      <c r="H578" s="886"/>
      <c r="I578" s="886"/>
      <c r="J578" s="886"/>
      <c r="K578" s="886"/>
      <c r="L578" s="886"/>
      <c r="M578" s="886"/>
      <c r="N578" s="4"/>
    </row>
    <row r="579" spans="1:14" s="124" customFormat="1" ht="10.199999999999999" x14ac:dyDescent="0.2">
      <c r="A579" s="723" t="s">
        <v>671</v>
      </c>
      <c r="B579" s="723"/>
      <c r="C579" s="723"/>
      <c r="D579" s="723"/>
      <c r="E579" s="723"/>
      <c r="F579" s="723"/>
      <c r="G579" s="723"/>
      <c r="H579" s="723"/>
      <c r="I579" s="723"/>
      <c r="J579" s="723"/>
      <c r="K579" s="723"/>
      <c r="L579" s="723"/>
      <c r="M579" s="723"/>
    </row>
    <row r="580" spans="1:14" s="124" customFormat="1" ht="10.199999999999999" x14ac:dyDescent="0.2">
      <c r="A580" s="166">
        <v>3</v>
      </c>
      <c r="B580" s="816" t="s">
        <v>675</v>
      </c>
      <c r="C580" s="816"/>
      <c r="D580" s="816"/>
      <c r="E580" s="816"/>
      <c r="F580" s="816"/>
      <c r="G580" s="816"/>
      <c r="H580" s="816"/>
      <c r="I580" s="816"/>
      <c r="J580" s="816"/>
      <c r="K580" s="816"/>
      <c r="L580" s="816"/>
      <c r="M580" s="816"/>
    </row>
    <row r="581" spans="1:14" s="124" customFormat="1" ht="10.199999999999999" x14ac:dyDescent="0.2">
      <c r="A581" s="166">
        <v>3</v>
      </c>
      <c r="B581" s="159">
        <v>2</v>
      </c>
      <c r="C581" s="853" t="s">
        <v>395</v>
      </c>
      <c r="D581" s="853"/>
      <c r="E581" s="853"/>
      <c r="F581" s="853"/>
      <c r="G581" s="853"/>
      <c r="H581" s="853"/>
      <c r="I581" s="853"/>
      <c r="J581" s="853"/>
      <c r="K581" s="853"/>
      <c r="L581" s="853"/>
      <c r="M581" s="853"/>
    </row>
    <row r="582" spans="1:14" s="124" customFormat="1" ht="20.399999999999999" x14ac:dyDescent="0.2">
      <c r="A582" s="626">
        <v>3</v>
      </c>
      <c r="B582" s="623">
        <v>2</v>
      </c>
      <c r="C582" s="620">
        <v>1</v>
      </c>
      <c r="D582" s="657" t="s">
        <v>396</v>
      </c>
      <c r="E582" s="606">
        <v>1</v>
      </c>
      <c r="F582" s="607" t="s">
        <v>463</v>
      </c>
      <c r="G582" s="606" t="s">
        <v>464</v>
      </c>
      <c r="H582" s="608" t="s">
        <v>43</v>
      </c>
      <c r="I582" s="609" t="s">
        <v>498</v>
      </c>
      <c r="J582" s="609">
        <v>15</v>
      </c>
      <c r="K582" s="642" t="s">
        <v>17</v>
      </c>
      <c r="L582" s="629">
        <v>32.9</v>
      </c>
      <c r="M582" s="629">
        <v>32.9</v>
      </c>
    </row>
    <row r="583" spans="1:14" s="124" customFormat="1" ht="30.6" x14ac:dyDescent="0.2">
      <c r="A583" s="627"/>
      <c r="B583" s="624"/>
      <c r="C583" s="651"/>
      <c r="D583" s="862"/>
      <c r="E583" s="606">
        <v>2</v>
      </c>
      <c r="F583" s="607" t="s">
        <v>465</v>
      </c>
      <c r="G583" s="606" t="s">
        <v>464</v>
      </c>
      <c r="H583" s="608" t="s">
        <v>469</v>
      </c>
      <c r="I583" s="609" t="s">
        <v>497</v>
      </c>
      <c r="J583" s="609">
        <v>10</v>
      </c>
      <c r="K583" s="683"/>
      <c r="L583" s="630"/>
      <c r="M583" s="651"/>
    </row>
    <row r="584" spans="1:14" s="124" customFormat="1" ht="20.399999999999999" x14ac:dyDescent="0.2">
      <c r="A584" s="627"/>
      <c r="B584" s="624"/>
      <c r="C584" s="651"/>
      <c r="D584" s="862"/>
      <c r="E584" s="606">
        <v>3</v>
      </c>
      <c r="F584" s="607" t="s">
        <v>466</v>
      </c>
      <c r="G584" s="606" t="s">
        <v>464</v>
      </c>
      <c r="H584" s="608" t="s">
        <v>35</v>
      </c>
      <c r="I584" s="609" t="s">
        <v>496</v>
      </c>
      <c r="J584" s="609">
        <v>8</v>
      </c>
      <c r="K584" s="683"/>
      <c r="L584" s="630"/>
      <c r="M584" s="651"/>
    </row>
    <row r="585" spans="1:14" s="124" customFormat="1" ht="30.6" x14ac:dyDescent="0.2">
      <c r="A585" s="627"/>
      <c r="B585" s="624"/>
      <c r="C585" s="651"/>
      <c r="D585" s="862"/>
      <c r="E585" s="606">
        <v>4</v>
      </c>
      <c r="F585" s="607" t="s">
        <v>467</v>
      </c>
      <c r="G585" s="606" t="s">
        <v>464</v>
      </c>
      <c r="H585" s="608" t="s">
        <v>100</v>
      </c>
      <c r="I585" s="609" t="s">
        <v>494</v>
      </c>
      <c r="J585" s="609">
        <v>25</v>
      </c>
      <c r="K585" s="683"/>
      <c r="L585" s="630"/>
      <c r="M585" s="651"/>
    </row>
    <row r="586" spans="1:14" s="124" customFormat="1" ht="40.799999999999997" x14ac:dyDescent="0.2">
      <c r="A586" s="628"/>
      <c r="B586" s="625"/>
      <c r="C586" s="652"/>
      <c r="D586" s="771"/>
      <c r="E586" s="606">
        <v>5</v>
      </c>
      <c r="F586" s="607" t="s">
        <v>468</v>
      </c>
      <c r="G586" s="606" t="s">
        <v>464</v>
      </c>
      <c r="H586" s="608" t="s">
        <v>35</v>
      </c>
      <c r="I586" s="609" t="s">
        <v>495</v>
      </c>
      <c r="J586" s="609">
        <v>30</v>
      </c>
      <c r="K586" s="643"/>
      <c r="L586" s="631"/>
      <c r="M586" s="652"/>
    </row>
    <row r="587" spans="1:14" s="124" customFormat="1" ht="14.25" customHeight="1" x14ac:dyDescent="0.2">
      <c r="A587" s="723" t="s">
        <v>25</v>
      </c>
      <c r="B587" s="723"/>
      <c r="C587" s="723"/>
      <c r="D587" s="723"/>
      <c r="E587" s="723"/>
      <c r="F587" s="723"/>
      <c r="G587" s="723"/>
      <c r="H587" s="723"/>
      <c r="I587" s="723"/>
      <c r="J587" s="723"/>
      <c r="K587" s="723"/>
      <c r="L587" s="723"/>
      <c r="M587" s="723"/>
    </row>
    <row r="588" spans="1:14" s="124" customFormat="1" ht="13.5" customHeight="1" x14ac:dyDescent="0.2">
      <c r="A588" s="190">
        <v>1</v>
      </c>
      <c r="B588" s="816" t="s">
        <v>83</v>
      </c>
      <c r="C588" s="816"/>
      <c r="D588" s="816"/>
      <c r="E588" s="816"/>
      <c r="F588" s="816"/>
      <c r="G588" s="816"/>
      <c r="H588" s="816"/>
      <c r="I588" s="816"/>
      <c r="J588" s="816"/>
      <c r="K588" s="816"/>
      <c r="L588" s="816"/>
      <c r="M588" s="816"/>
    </row>
    <row r="589" spans="1:14" s="124" customFormat="1" ht="13.5" customHeight="1" x14ac:dyDescent="0.2">
      <c r="A589" s="190">
        <v>1</v>
      </c>
      <c r="B589" s="185">
        <v>2</v>
      </c>
      <c r="C589" s="853" t="s">
        <v>32</v>
      </c>
      <c r="D589" s="853"/>
      <c r="E589" s="853"/>
      <c r="F589" s="853"/>
      <c r="G589" s="853"/>
      <c r="H589" s="853"/>
      <c r="I589" s="853"/>
      <c r="J589" s="853"/>
      <c r="K589" s="853"/>
      <c r="L589" s="853"/>
      <c r="M589" s="853"/>
    </row>
    <row r="590" spans="1:14" s="124" customFormat="1" ht="15" customHeight="1" x14ac:dyDescent="0.2">
      <c r="A590" s="626">
        <v>1</v>
      </c>
      <c r="B590" s="623">
        <v>2</v>
      </c>
      <c r="C590" s="620">
        <v>3</v>
      </c>
      <c r="D590" s="657" t="s">
        <v>363</v>
      </c>
      <c r="E590" s="642">
        <v>1</v>
      </c>
      <c r="F590" s="829" t="s">
        <v>470</v>
      </c>
      <c r="G590" s="642" t="s">
        <v>464</v>
      </c>
      <c r="H590" s="644" t="s">
        <v>35</v>
      </c>
      <c r="I590" s="642" t="s">
        <v>106</v>
      </c>
      <c r="J590" s="642">
        <v>1</v>
      </c>
      <c r="K590" s="189" t="s">
        <v>374</v>
      </c>
      <c r="L590" s="191">
        <v>22.8</v>
      </c>
      <c r="M590" s="629">
        <f>L590+L591</f>
        <v>28</v>
      </c>
    </row>
    <row r="591" spans="1:14" s="124" customFormat="1" ht="15" customHeight="1" x14ac:dyDescent="0.2">
      <c r="A591" s="628"/>
      <c r="B591" s="625"/>
      <c r="C591" s="622"/>
      <c r="D591" s="658"/>
      <c r="E591" s="643"/>
      <c r="F591" s="830"/>
      <c r="G591" s="643"/>
      <c r="H591" s="645"/>
      <c r="I591" s="643"/>
      <c r="J591" s="643"/>
      <c r="K591" s="189" t="s">
        <v>17</v>
      </c>
      <c r="L591" s="191">
        <v>5.2</v>
      </c>
      <c r="M591" s="631"/>
    </row>
    <row r="592" spans="1:14" s="123" customFormat="1" x14ac:dyDescent="0.25">
      <c r="A592" s="966" t="s">
        <v>609</v>
      </c>
      <c r="B592" s="967"/>
      <c r="C592" s="967"/>
      <c r="D592" s="967"/>
      <c r="E592" s="967"/>
      <c r="F592" s="967"/>
      <c r="G592" s="967"/>
      <c r="H592" s="967"/>
      <c r="I592" s="967"/>
      <c r="J592" s="967"/>
      <c r="K592" s="967"/>
      <c r="L592" s="967"/>
      <c r="M592" s="968"/>
      <c r="N592" s="4"/>
    </row>
    <row r="593" spans="1:14" s="123" customFormat="1" x14ac:dyDescent="0.25">
      <c r="A593" s="821" t="s">
        <v>25</v>
      </c>
      <c r="B593" s="822"/>
      <c r="C593" s="822"/>
      <c r="D593" s="822"/>
      <c r="E593" s="822"/>
      <c r="F593" s="822"/>
      <c r="G593" s="822"/>
      <c r="H593" s="822"/>
      <c r="I593" s="822"/>
      <c r="J593" s="822"/>
      <c r="K593" s="822"/>
      <c r="L593" s="822"/>
      <c r="M593" s="822"/>
      <c r="N593" s="4"/>
    </row>
    <row r="594" spans="1:14" s="123" customFormat="1" x14ac:dyDescent="0.25">
      <c r="A594" s="182">
        <v>1</v>
      </c>
      <c r="B594" s="724" t="s">
        <v>26</v>
      </c>
      <c r="C594" s="725"/>
      <c r="D594" s="725"/>
      <c r="E594" s="725"/>
      <c r="F594" s="725"/>
      <c r="G594" s="725"/>
      <c r="H594" s="725"/>
      <c r="I594" s="725"/>
      <c r="J594" s="725"/>
      <c r="K594" s="725"/>
      <c r="L594" s="725"/>
      <c r="M594" s="725"/>
      <c r="N594" s="4"/>
    </row>
    <row r="595" spans="1:14" s="123" customFormat="1" x14ac:dyDescent="0.25">
      <c r="A595" s="182">
        <v>1</v>
      </c>
      <c r="B595" s="185">
        <v>2</v>
      </c>
      <c r="C595" s="831" t="s">
        <v>32</v>
      </c>
      <c r="D595" s="832"/>
      <c r="E595" s="832"/>
      <c r="F595" s="832"/>
      <c r="G595" s="832"/>
      <c r="H595" s="832"/>
      <c r="I595" s="832"/>
      <c r="J595" s="832"/>
      <c r="K595" s="832"/>
      <c r="L595" s="832"/>
      <c r="M595" s="832"/>
      <c r="N595" s="4"/>
    </row>
    <row r="596" spans="1:14" s="123" customFormat="1" ht="37.5" customHeight="1" x14ac:dyDescent="0.25">
      <c r="A596" s="190">
        <v>1</v>
      </c>
      <c r="B596" s="185">
        <v>2</v>
      </c>
      <c r="C596" s="186">
        <v>17</v>
      </c>
      <c r="D596" s="188" t="s">
        <v>368</v>
      </c>
      <c r="E596" s="189">
        <v>1</v>
      </c>
      <c r="F596" s="251" t="s">
        <v>475</v>
      </c>
      <c r="G596" s="225" t="s">
        <v>876</v>
      </c>
      <c r="H596" s="313" t="s">
        <v>35</v>
      </c>
      <c r="I596" s="228" t="s">
        <v>476</v>
      </c>
      <c r="J596" s="313">
        <v>7</v>
      </c>
      <c r="K596" s="189" t="s">
        <v>374</v>
      </c>
      <c r="L596" s="191">
        <v>20</v>
      </c>
      <c r="M596" s="191">
        <v>20</v>
      </c>
      <c r="N596" s="377"/>
    </row>
    <row r="597" spans="1:14" x14ac:dyDescent="0.25">
      <c r="A597" s="823" t="s">
        <v>610</v>
      </c>
      <c r="B597" s="823"/>
      <c r="C597" s="823"/>
      <c r="D597" s="823"/>
      <c r="E597" s="823"/>
      <c r="F597" s="823"/>
      <c r="G597" s="823"/>
      <c r="H597" s="823"/>
      <c r="I597" s="823"/>
      <c r="J597" s="823"/>
      <c r="K597" s="823"/>
      <c r="L597" s="823"/>
      <c r="M597" s="823"/>
    </row>
    <row r="598" spans="1:14" s="123" customFormat="1" x14ac:dyDescent="0.25">
      <c r="A598" s="845" t="s">
        <v>13</v>
      </c>
      <c r="B598" s="845"/>
      <c r="C598" s="845"/>
      <c r="D598" s="845"/>
      <c r="E598" s="845"/>
      <c r="F598" s="845"/>
      <c r="G598" s="845"/>
      <c r="H598" s="845"/>
      <c r="I598" s="845"/>
      <c r="J598" s="845"/>
      <c r="K598" s="845"/>
      <c r="L598" s="845"/>
      <c r="M598" s="845"/>
      <c r="N598" s="4"/>
    </row>
    <row r="599" spans="1:14" x14ac:dyDescent="0.25">
      <c r="A599" s="95">
        <v>1</v>
      </c>
      <c r="B599" s="809" t="s">
        <v>81</v>
      </c>
      <c r="C599" s="809"/>
      <c r="D599" s="809"/>
      <c r="E599" s="809"/>
      <c r="F599" s="809"/>
      <c r="G599" s="809"/>
      <c r="H599" s="809"/>
      <c r="I599" s="809"/>
      <c r="J599" s="809"/>
      <c r="K599" s="809"/>
      <c r="L599" s="809"/>
      <c r="M599" s="809"/>
    </row>
    <row r="600" spans="1:14" x14ac:dyDescent="0.25">
      <c r="A600" s="95">
        <v>1</v>
      </c>
      <c r="B600" s="96">
        <v>2</v>
      </c>
      <c r="C600" s="808" t="s">
        <v>709</v>
      </c>
      <c r="D600" s="808"/>
      <c r="E600" s="808"/>
      <c r="F600" s="808"/>
      <c r="G600" s="808"/>
      <c r="H600" s="808"/>
      <c r="I600" s="808"/>
      <c r="J600" s="808"/>
      <c r="K600" s="808"/>
      <c r="L600" s="808"/>
      <c r="M600" s="808"/>
    </row>
    <row r="601" spans="1:14" x14ac:dyDescent="0.25">
      <c r="A601" s="799">
        <v>1</v>
      </c>
      <c r="B601" s="800">
        <v>1</v>
      </c>
      <c r="C601" s="838">
        <v>2</v>
      </c>
      <c r="D601" s="954" t="s">
        <v>329</v>
      </c>
      <c r="E601" s="960">
        <v>1</v>
      </c>
      <c r="F601" s="813" t="s">
        <v>447</v>
      </c>
      <c r="G601" s="938" t="s">
        <v>611</v>
      </c>
      <c r="H601" s="938" t="s">
        <v>35</v>
      </c>
      <c r="I601" s="938" t="s">
        <v>80</v>
      </c>
      <c r="J601" s="938">
        <v>100</v>
      </c>
      <c r="K601" s="960" t="s">
        <v>17</v>
      </c>
      <c r="L601" s="810">
        <v>10</v>
      </c>
      <c r="M601" s="810">
        <v>10</v>
      </c>
    </row>
    <row r="602" spans="1:14" x14ac:dyDescent="0.25">
      <c r="A602" s="799"/>
      <c r="B602" s="800"/>
      <c r="C602" s="838"/>
      <c r="D602" s="954"/>
      <c r="E602" s="961">
        <v>2</v>
      </c>
      <c r="F602" s="814"/>
      <c r="G602" s="956"/>
      <c r="H602" s="956"/>
      <c r="I602" s="956"/>
      <c r="J602" s="956"/>
      <c r="K602" s="961"/>
      <c r="L602" s="958"/>
      <c r="M602" s="811"/>
    </row>
    <row r="603" spans="1:14" x14ac:dyDescent="0.25">
      <c r="A603" s="799"/>
      <c r="B603" s="800"/>
      <c r="C603" s="838"/>
      <c r="D603" s="954"/>
      <c r="E603" s="962">
        <v>3</v>
      </c>
      <c r="F603" s="815"/>
      <c r="G603" s="957"/>
      <c r="H603" s="957"/>
      <c r="I603" s="957"/>
      <c r="J603" s="957"/>
      <c r="K603" s="962"/>
      <c r="L603" s="959"/>
      <c r="M603" s="812"/>
    </row>
    <row r="604" spans="1:14" x14ac:dyDescent="0.25">
      <c r="A604" s="95">
        <v>2</v>
      </c>
      <c r="B604" s="809" t="s">
        <v>330</v>
      </c>
      <c r="C604" s="809"/>
      <c r="D604" s="809"/>
      <c r="E604" s="809"/>
      <c r="F604" s="809"/>
      <c r="G604" s="809"/>
      <c r="H604" s="809"/>
      <c r="I604" s="809"/>
      <c r="J604" s="809"/>
      <c r="K604" s="809"/>
      <c r="L604" s="809"/>
      <c r="M604" s="809"/>
    </row>
    <row r="605" spans="1:14" x14ac:dyDescent="0.25">
      <c r="A605" s="95">
        <v>2</v>
      </c>
      <c r="B605" s="96">
        <v>1</v>
      </c>
      <c r="C605" s="808" t="s">
        <v>331</v>
      </c>
      <c r="D605" s="808"/>
      <c r="E605" s="808"/>
      <c r="F605" s="808"/>
      <c r="G605" s="808"/>
      <c r="H605" s="808"/>
      <c r="I605" s="808"/>
      <c r="J605" s="808"/>
      <c r="K605" s="808"/>
      <c r="L605" s="808"/>
      <c r="M605" s="808"/>
    </row>
    <row r="606" spans="1:14" ht="52.5" customHeight="1" x14ac:dyDescent="0.25">
      <c r="A606" s="973">
        <v>2</v>
      </c>
      <c r="B606" s="975">
        <v>1</v>
      </c>
      <c r="C606" s="977">
        <v>1</v>
      </c>
      <c r="D606" s="979" t="s">
        <v>647</v>
      </c>
      <c r="E606" s="960">
        <v>1</v>
      </c>
      <c r="F606" s="813" t="s">
        <v>448</v>
      </c>
      <c r="G606" s="938" t="s">
        <v>612</v>
      </c>
      <c r="H606" s="938" t="s">
        <v>35</v>
      </c>
      <c r="I606" s="938" t="s">
        <v>449</v>
      </c>
      <c r="J606" s="938">
        <v>100</v>
      </c>
      <c r="K606" s="220" t="s">
        <v>374</v>
      </c>
      <c r="L606" s="219">
        <v>240.9</v>
      </c>
      <c r="M606" s="810">
        <f>L606+L607</f>
        <v>300.89999999999998</v>
      </c>
    </row>
    <row r="607" spans="1:14" s="123" customFormat="1" ht="48.75" customHeight="1" x14ac:dyDescent="0.25">
      <c r="A607" s="974"/>
      <c r="B607" s="976"/>
      <c r="C607" s="978"/>
      <c r="D607" s="980"/>
      <c r="E607" s="981"/>
      <c r="F607" s="982"/>
      <c r="G607" s="955"/>
      <c r="H607" s="955"/>
      <c r="I607" s="955"/>
      <c r="J607" s="955"/>
      <c r="K607" s="300" t="s">
        <v>660</v>
      </c>
      <c r="L607" s="301">
        <v>60</v>
      </c>
      <c r="M607" s="812"/>
      <c r="N607" s="4"/>
    </row>
    <row r="608" spans="1:14" s="123" customFormat="1" ht="18" customHeight="1" x14ac:dyDescent="0.25">
      <c r="A608" s="799">
        <v>2</v>
      </c>
      <c r="B608" s="800">
        <v>1</v>
      </c>
      <c r="C608" s="838">
        <v>5</v>
      </c>
      <c r="D608" s="846" t="s">
        <v>380</v>
      </c>
      <c r="E608" s="838">
        <v>1</v>
      </c>
      <c r="F608" s="846" t="s">
        <v>448</v>
      </c>
      <c r="G608" s="801" t="s">
        <v>613</v>
      </c>
      <c r="H608" s="801" t="s">
        <v>35</v>
      </c>
      <c r="I608" s="801" t="s">
        <v>450</v>
      </c>
      <c r="J608" s="801">
        <v>1</v>
      </c>
      <c r="K608" s="149" t="s">
        <v>17</v>
      </c>
      <c r="L608" s="151">
        <v>83.8</v>
      </c>
      <c r="M608" s="810">
        <f>L608+L609+L611+L610</f>
        <v>248.1</v>
      </c>
      <c r="N608" s="4"/>
    </row>
    <row r="609" spans="1:14" s="123" customFormat="1" ht="15" customHeight="1" x14ac:dyDescent="0.25">
      <c r="A609" s="799"/>
      <c r="B609" s="800"/>
      <c r="C609" s="838"/>
      <c r="D609" s="846"/>
      <c r="E609" s="838"/>
      <c r="F609" s="846"/>
      <c r="G609" s="801"/>
      <c r="H609" s="801"/>
      <c r="I609" s="801"/>
      <c r="J609" s="801"/>
      <c r="K609" s="149" t="s">
        <v>375</v>
      </c>
      <c r="L609" s="151">
        <v>125.5</v>
      </c>
      <c r="M609" s="811"/>
      <c r="N609" s="4"/>
    </row>
    <row r="610" spans="1:14" s="328" customFormat="1" ht="16.5" customHeight="1" x14ac:dyDescent="0.25">
      <c r="A610" s="799"/>
      <c r="B610" s="800"/>
      <c r="C610" s="838"/>
      <c r="D610" s="846"/>
      <c r="E610" s="838"/>
      <c r="F610" s="846"/>
      <c r="G610" s="801"/>
      <c r="H610" s="801"/>
      <c r="I610" s="801"/>
      <c r="J610" s="801"/>
      <c r="K610" s="452" t="s">
        <v>376</v>
      </c>
      <c r="L610" s="462">
        <v>22.2</v>
      </c>
      <c r="M610" s="811"/>
      <c r="N610" s="329"/>
    </row>
    <row r="611" spans="1:14" s="123" customFormat="1" ht="14.25" customHeight="1" x14ac:dyDescent="0.25">
      <c r="A611" s="799"/>
      <c r="B611" s="800"/>
      <c r="C611" s="838"/>
      <c r="D611" s="846"/>
      <c r="E611" s="838"/>
      <c r="F611" s="846"/>
      <c r="G611" s="801"/>
      <c r="H611" s="801"/>
      <c r="I611" s="801"/>
      <c r="J611" s="801"/>
      <c r="K611" s="149" t="s">
        <v>381</v>
      </c>
      <c r="L611" s="151">
        <v>16.600000000000001</v>
      </c>
      <c r="M611" s="812"/>
      <c r="N611" s="4"/>
    </row>
    <row r="612" spans="1:14" ht="36.75" customHeight="1" x14ac:dyDescent="0.25">
      <c r="A612" s="799">
        <v>2</v>
      </c>
      <c r="B612" s="800">
        <v>1</v>
      </c>
      <c r="C612" s="838">
        <v>6</v>
      </c>
      <c r="D612" s="846" t="s">
        <v>382</v>
      </c>
      <c r="E612" s="838">
        <v>1</v>
      </c>
      <c r="F612" s="846" t="s">
        <v>881</v>
      </c>
      <c r="G612" s="801" t="s">
        <v>613</v>
      </c>
      <c r="H612" s="801" t="s">
        <v>35</v>
      </c>
      <c r="I612" s="801" t="s">
        <v>450</v>
      </c>
      <c r="J612" s="801">
        <v>1</v>
      </c>
      <c r="K612" s="149" t="s">
        <v>383</v>
      </c>
      <c r="L612" s="151">
        <v>148.1</v>
      </c>
      <c r="M612" s="810">
        <f>L612+L613</f>
        <v>164.6</v>
      </c>
    </row>
    <row r="613" spans="1:14" s="328" customFormat="1" ht="32.25" customHeight="1" x14ac:dyDescent="0.25">
      <c r="A613" s="799"/>
      <c r="B613" s="800"/>
      <c r="C613" s="838"/>
      <c r="D613" s="846"/>
      <c r="E613" s="838"/>
      <c r="F613" s="846"/>
      <c r="G613" s="801"/>
      <c r="H613" s="801"/>
      <c r="I613" s="801"/>
      <c r="J613" s="801"/>
      <c r="K613" s="382" t="s">
        <v>17</v>
      </c>
      <c r="L613" s="383">
        <v>16.5</v>
      </c>
      <c r="M613" s="811"/>
      <c r="N613" s="329"/>
    </row>
    <row r="614" spans="1:14" s="123" customFormat="1" x14ac:dyDescent="0.25">
      <c r="A614" s="111">
        <v>2</v>
      </c>
      <c r="B614" s="112">
        <v>2</v>
      </c>
      <c r="C614" s="808" t="s">
        <v>362</v>
      </c>
      <c r="D614" s="808"/>
      <c r="E614" s="808"/>
      <c r="F614" s="808"/>
      <c r="G614" s="808"/>
      <c r="H614" s="808"/>
      <c r="I614" s="808"/>
      <c r="J614" s="808"/>
      <c r="K614" s="808"/>
      <c r="L614" s="808"/>
      <c r="M614" s="808"/>
      <c r="N614" s="4"/>
    </row>
    <row r="615" spans="1:14" ht="71.400000000000006" x14ac:dyDescent="0.25">
      <c r="A615" s="147">
        <v>2</v>
      </c>
      <c r="B615" s="148">
        <v>2</v>
      </c>
      <c r="C615" s="149">
        <v>1</v>
      </c>
      <c r="D615" s="150" t="s">
        <v>711</v>
      </c>
      <c r="E615" s="604">
        <v>1</v>
      </c>
      <c r="F615" s="605" t="s">
        <v>882</v>
      </c>
      <c r="G615" s="603" t="s">
        <v>613</v>
      </c>
      <c r="H615" s="603" t="s">
        <v>35</v>
      </c>
      <c r="I615" s="603" t="s">
        <v>80</v>
      </c>
      <c r="J615" s="603">
        <v>100</v>
      </c>
      <c r="K615" s="316" t="s">
        <v>374</v>
      </c>
      <c r="L615" s="317">
        <v>212</v>
      </c>
      <c r="M615" s="151">
        <f>L615</f>
        <v>212</v>
      </c>
    </row>
    <row r="616" spans="1:14" ht="30.6" x14ac:dyDescent="0.25">
      <c r="A616" s="147">
        <v>2</v>
      </c>
      <c r="B616" s="148">
        <v>2</v>
      </c>
      <c r="C616" s="149">
        <v>2</v>
      </c>
      <c r="D616" s="150" t="s">
        <v>332</v>
      </c>
      <c r="E616" s="604">
        <v>1</v>
      </c>
      <c r="F616" s="605" t="s">
        <v>333</v>
      </c>
      <c r="G616" s="603" t="s">
        <v>612</v>
      </c>
      <c r="H616" s="603" t="s">
        <v>35</v>
      </c>
      <c r="I616" s="603" t="s">
        <v>451</v>
      </c>
      <c r="J616" s="603">
        <v>1</v>
      </c>
      <c r="K616" s="316" t="s">
        <v>374</v>
      </c>
      <c r="L616" s="317">
        <v>3.5</v>
      </c>
      <c r="M616" s="151">
        <f>L616</f>
        <v>3.5</v>
      </c>
    </row>
    <row r="617" spans="1:14" ht="30.6" x14ac:dyDescent="0.25">
      <c r="A617" s="147">
        <v>2</v>
      </c>
      <c r="B617" s="148">
        <v>2</v>
      </c>
      <c r="C617" s="149">
        <v>3</v>
      </c>
      <c r="D617" s="150" t="s">
        <v>712</v>
      </c>
      <c r="E617" s="604">
        <v>1</v>
      </c>
      <c r="F617" s="605" t="s">
        <v>883</v>
      </c>
      <c r="G617" s="603" t="s">
        <v>611</v>
      </c>
      <c r="H617" s="603" t="s">
        <v>35</v>
      </c>
      <c r="I617" s="603" t="s">
        <v>451</v>
      </c>
      <c r="J617" s="603">
        <v>1</v>
      </c>
      <c r="K617" s="316" t="s">
        <v>374</v>
      </c>
      <c r="L617" s="317">
        <v>1.6</v>
      </c>
      <c r="M617" s="151">
        <f>L617</f>
        <v>1.6</v>
      </c>
    </row>
    <row r="618" spans="1:14" s="37" customFormat="1" ht="14.25" customHeight="1" x14ac:dyDescent="0.2">
      <c r="A618" s="818" t="s">
        <v>19</v>
      </c>
      <c r="B618" s="819"/>
      <c r="C618" s="819"/>
      <c r="D618" s="819"/>
      <c r="E618" s="819"/>
      <c r="F618" s="819"/>
      <c r="G618" s="819"/>
      <c r="H618" s="819"/>
      <c r="I618" s="819"/>
      <c r="J618" s="819"/>
      <c r="K618" s="819"/>
      <c r="L618" s="819"/>
      <c r="M618" s="820"/>
    </row>
    <row r="619" spans="1:14" s="124" customFormat="1" ht="13.5" customHeight="1" x14ac:dyDescent="0.2">
      <c r="A619" s="152">
        <v>2</v>
      </c>
      <c r="B619" s="731" t="s">
        <v>20</v>
      </c>
      <c r="C619" s="732"/>
      <c r="D619" s="732"/>
      <c r="E619" s="732"/>
      <c r="F619" s="732"/>
      <c r="G619" s="732"/>
      <c r="H619" s="732"/>
      <c r="I619" s="732"/>
      <c r="J619" s="732"/>
      <c r="K619" s="732"/>
      <c r="L619" s="732"/>
      <c r="M619" s="733"/>
    </row>
    <row r="620" spans="1:14" s="37" customFormat="1" ht="10.199999999999999" x14ac:dyDescent="0.2">
      <c r="A620" s="61">
        <v>2</v>
      </c>
      <c r="B620" s="62">
        <v>2</v>
      </c>
      <c r="C620" s="963" t="s">
        <v>339</v>
      </c>
      <c r="D620" s="963"/>
      <c r="E620" s="963"/>
      <c r="F620" s="963"/>
      <c r="G620" s="963"/>
      <c r="H620" s="963"/>
      <c r="I620" s="963"/>
      <c r="J620" s="963"/>
      <c r="K620" s="964"/>
      <c r="L620" s="964"/>
      <c r="M620" s="963"/>
    </row>
    <row r="621" spans="1:14" s="37" customFormat="1" ht="21.75" customHeight="1" x14ac:dyDescent="0.2">
      <c r="A621" s="626">
        <v>2</v>
      </c>
      <c r="B621" s="623">
        <v>2</v>
      </c>
      <c r="C621" s="620">
        <v>1</v>
      </c>
      <c r="D621" s="796" t="s">
        <v>340</v>
      </c>
      <c r="E621" s="601">
        <v>1</v>
      </c>
      <c r="F621" s="241" t="s">
        <v>542</v>
      </c>
      <c r="G621" s="802" t="s">
        <v>884</v>
      </c>
      <c r="H621" s="802" t="s">
        <v>35</v>
      </c>
      <c r="I621" s="802" t="s">
        <v>341</v>
      </c>
      <c r="J621" s="802">
        <v>100</v>
      </c>
      <c r="K621" s="663" t="s">
        <v>389</v>
      </c>
      <c r="L621" s="824">
        <v>205</v>
      </c>
      <c r="M621" s="629">
        <f>L621+L624</f>
        <v>257.60000000000002</v>
      </c>
    </row>
    <row r="622" spans="1:14" s="124" customFormat="1" ht="40.799999999999997" x14ac:dyDescent="0.2">
      <c r="A622" s="627"/>
      <c r="B622" s="624"/>
      <c r="C622" s="621"/>
      <c r="D622" s="797"/>
      <c r="E622" s="596">
        <v>2</v>
      </c>
      <c r="F622" s="241" t="s">
        <v>543</v>
      </c>
      <c r="G622" s="803"/>
      <c r="H622" s="803"/>
      <c r="I622" s="803"/>
      <c r="J622" s="803"/>
      <c r="K622" s="663"/>
      <c r="L622" s="824"/>
      <c r="M622" s="630"/>
    </row>
    <row r="623" spans="1:14" s="124" customFormat="1" ht="30.6" x14ac:dyDescent="0.2">
      <c r="A623" s="627"/>
      <c r="B623" s="624"/>
      <c r="C623" s="621"/>
      <c r="D623" s="797"/>
      <c r="E623" s="601">
        <v>3</v>
      </c>
      <c r="F623" s="241" t="s">
        <v>544</v>
      </c>
      <c r="G623" s="803"/>
      <c r="H623" s="803"/>
      <c r="I623" s="803"/>
      <c r="J623" s="803"/>
      <c r="K623" s="663"/>
      <c r="L623" s="824"/>
      <c r="M623" s="630"/>
    </row>
    <row r="624" spans="1:14" s="124" customFormat="1" ht="30.6" x14ac:dyDescent="0.2">
      <c r="A624" s="627"/>
      <c r="B624" s="624"/>
      <c r="C624" s="621"/>
      <c r="D624" s="797"/>
      <c r="E624" s="601">
        <v>4</v>
      </c>
      <c r="F624" s="241" t="s">
        <v>545</v>
      </c>
      <c r="G624" s="803"/>
      <c r="H624" s="803"/>
      <c r="I624" s="803"/>
      <c r="J624" s="803"/>
      <c r="K624" s="663" t="s">
        <v>773</v>
      </c>
      <c r="L624" s="824">
        <v>52.6</v>
      </c>
      <c r="M624" s="630"/>
    </row>
    <row r="625" spans="1:14" s="37" customFormat="1" ht="40.799999999999997" x14ac:dyDescent="0.2">
      <c r="A625" s="628"/>
      <c r="B625" s="625"/>
      <c r="C625" s="622"/>
      <c r="D625" s="798"/>
      <c r="E625" s="596">
        <v>5</v>
      </c>
      <c r="F625" s="260" t="s">
        <v>546</v>
      </c>
      <c r="G625" s="804"/>
      <c r="H625" s="804"/>
      <c r="I625" s="804"/>
      <c r="J625" s="804"/>
      <c r="K625" s="663"/>
      <c r="L625" s="824"/>
      <c r="M625" s="631"/>
    </row>
    <row r="626" spans="1:14" s="37" customFormat="1" ht="17.25" customHeight="1" x14ac:dyDescent="0.2">
      <c r="A626" s="626">
        <v>2</v>
      </c>
      <c r="B626" s="623">
        <v>2</v>
      </c>
      <c r="C626" s="620">
        <v>4</v>
      </c>
      <c r="D626" s="796" t="s">
        <v>342</v>
      </c>
      <c r="E626" s="620">
        <v>1</v>
      </c>
      <c r="F626" s="784" t="s">
        <v>343</v>
      </c>
      <c r="G626" s="644" t="s">
        <v>878</v>
      </c>
      <c r="H626" s="638" t="s">
        <v>35</v>
      </c>
      <c r="I626" s="638" t="s">
        <v>879</v>
      </c>
      <c r="J626" s="644">
        <v>5000</v>
      </c>
      <c r="K626" s="614" t="s">
        <v>17</v>
      </c>
      <c r="L626" s="613">
        <v>145</v>
      </c>
      <c r="M626" s="629">
        <f>L626+L627+L628</f>
        <v>383.4</v>
      </c>
    </row>
    <row r="627" spans="1:14" s="37" customFormat="1" ht="15" customHeight="1" x14ac:dyDescent="0.2">
      <c r="A627" s="627"/>
      <c r="B627" s="624"/>
      <c r="C627" s="621"/>
      <c r="D627" s="797"/>
      <c r="E627" s="622"/>
      <c r="F627" s="786"/>
      <c r="G627" s="721"/>
      <c r="H627" s="639"/>
      <c r="I627" s="639"/>
      <c r="J627" s="645"/>
      <c r="K627" s="59" t="s">
        <v>374</v>
      </c>
      <c r="L627" s="43">
        <v>16</v>
      </c>
      <c r="M627" s="630"/>
    </row>
    <row r="628" spans="1:14" s="37" customFormat="1" ht="30.6" x14ac:dyDescent="0.2">
      <c r="A628" s="627"/>
      <c r="B628" s="624"/>
      <c r="C628" s="621"/>
      <c r="D628" s="797"/>
      <c r="E628" s="595">
        <v>2</v>
      </c>
      <c r="F628" s="602" t="s">
        <v>344</v>
      </c>
      <c r="G628" s="721"/>
      <c r="H628" s="597" t="s">
        <v>22</v>
      </c>
      <c r="I628" s="597" t="s">
        <v>345</v>
      </c>
      <c r="J628" s="598">
        <v>1</v>
      </c>
      <c r="K628" s="59" t="s">
        <v>375</v>
      </c>
      <c r="L628" s="43">
        <v>222.4</v>
      </c>
      <c r="M628" s="630"/>
    </row>
    <row r="629" spans="1:14" s="37" customFormat="1" ht="40.799999999999997" x14ac:dyDescent="0.2">
      <c r="A629" s="296">
        <v>2</v>
      </c>
      <c r="B629" s="297">
        <v>2</v>
      </c>
      <c r="C629" s="298">
        <v>6</v>
      </c>
      <c r="D629" s="302" t="s">
        <v>346</v>
      </c>
      <c r="E629" s="595">
        <v>1</v>
      </c>
      <c r="F629" s="602" t="s">
        <v>75</v>
      </c>
      <c r="G629" s="598" t="s">
        <v>880</v>
      </c>
      <c r="H629" s="597" t="s">
        <v>30</v>
      </c>
      <c r="I629" s="597" t="s">
        <v>80</v>
      </c>
      <c r="J629" s="598">
        <v>100</v>
      </c>
      <c r="K629" s="299" t="s">
        <v>374</v>
      </c>
      <c r="L629" s="295">
        <v>36</v>
      </c>
      <c r="M629" s="295">
        <v>36</v>
      </c>
    </row>
    <row r="630" spans="1:14" s="123" customFormat="1" x14ac:dyDescent="0.25">
      <c r="A630" s="847" t="s">
        <v>328</v>
      </c>
      <c r="B630" s="848"/>
      <c r="C630" s="848"/>
      <c r="D630" s="848"/>
      <c r="E630" s="848"/>
      <c r="F630" s="848"/>
      <c r="G630" s="848"/>
      <c r="H630" s="848"/>
      <c r="I630" s="848"/>
      <c r="J630" s="848"/>
      <c r="K630" s="848"/>
      <c r="L630" s="848"/>
      <c r="M630" s="849"/>
      <c r="N630" s="4"/>
    </row>
    <row r="631" spans="1:14" s="123" customFormat="1" x14ac:dyDescent="0.25">
      <c r="A631" s="128">
        <v>1</v>
      </c>
      <c r="B631" s="731" t="s">
        <v>26</v>
      </c>
      <c r="C631" s="732"/>
      <c r="D631" s="732"/>
      <c r="E631" s="732"/>
      <c r="F631" s="732"/>
      <c r="G631" s="732"/>
      <c r="H631" s="732"/>
      <c r="I631" s="732"/>
      <c r="J631" s="732"/>
      <c r="K631" s="732"/>
      <c r="L631" s="732"/>
      <c r="M631" s="733"/>
      <c r="N631" s="4"/>
    </row>
    <row r="632" spans="1:14" s="123" customFormat="1" x14ac:dyDescent="0.25">
      <c r="A632" s="128">
        <v>1</v>
      </c>
      <c r="B632" s="127">
        <v>2</v>
      </c>
      <c r="C632" s="748" t="s">
        <v>32</v>
      </c>
      <c r="D632" s="749"/>
      <c r="E632" s="749"/>
      <c r="F632" s="749"/>
      <c r="G632" s="749"/>
      <c r="H632" s="749"/>
      <c r="I632" s="749"/>
      <c r="J632" s="749"/>
      <c r="K632" s="749"/>
      <c r="L632" s="749"/>
      <c r="M632" s="750"/>
      <c r="N632" s="4"/>
    </row>
    <row r="633" spans="1:14" s="123" customFormat="1" ht="15" customHeight="1" x14ac:dyDescent="0.25">
      <c r="A633" s="799">
        <v>1</v>
      </c>
      <c r="B633" s="800">
        <v>2</v>
      </c>
      <c r="C633" s="838">
        <v>10</v>
      </c>
      <c r="D633" s="846" t="s">
        <v>351</v>
      </c>
      <c r="E633" s="642">
        <v>1</v>
      </c>
      <c r="F633" s="829" t="s">
        <v>364</v>
      </c>
      <c r="G633" s="644" t="s">
        <v>611</v>
      </c>
      <c r="H633" s="644" t="s">
        <v>35</v>
      </c>
      <c r="I633" s="642" t="s">
        <v>452</v>
      </c>
      <c r="J633" s="642">
        <v>100</v>
      </c>
      <c r="K633" s="108" t="s">
        <v>418</v>
      </c>
      <c r="L633" s="107">
        <v>5.3</v>
      </c>
      <c r="M633" s="965">
        <f>L633+L634+L635+L636</f>
        <v>227.3</v>
      </c>
      <c r="N633" s="4"/>
    </row>
    <row r="634" spans="1:14" s="123" customFormat="1" ht="15" customHeight="1" x14ac:dyDescent="0.25">
      <c r="A634" s="799"/>
      <c r="B634" s="800"/>
      <c r="C634" s="838"/>
      <c r="D634" s="846"/>
      <c r="E634" s="683"/>
      <c r="F634" s="837"/>
      <c r="G634" s="721"/>
      <c r="H634" s="721"/>
      <c r="I634" s="683"/>
      <c r="J634" s="683"/>
      <c r="K634" s="108" t="s">
        <v>419</v>
      </c>
      <c r="L634" s="107">
        <v>5.3</v>
      </c>
      <c r="M634" s="965"/>
      <c r="N634" s="4"/>
    </row>
    <row r="635" spans="1:14" s="123" customFormat="1" ht="15" customHeight="1" x14ac:dyDescent="0.25">
      <c r="A635" s="799"/>
      <c r="B635" s="800"/>
      <c r="C635" s="838"/>
      <c r="D635" s="846"/>
      <c r="E635" s="683"/>
      <c r="F635" s="837"/>
      <c r="G635" s="721"/>
      <c r="H635" s="721"/>
      <c r="I635" s="683"/>
      <c r="J635" s="683"/>
      <c r="K635" s="108" t="s">
        <v>374</v>
      </c>
      <c r="L635" s="107">
        <v>109.3</v>
      </c>
      <c r="M635" s="965"/>
      <c r="N635" s="4"/>
    </row>
    <row r="636" spans="1:14" s="123" customFormat="1" ht="15" customHeight="1" x14ac:dyDescent="0.25">
      <c r="A636" s="799"/>
      <c r="B636" s="800"/>
      <c r="C636" s="838"/>
      <c r="D636" s="846"/>
      <c r="E636" s="643"/>
      <c r="F636" s="830"/>
      <c r="G636" s="645"/>
      <c r="H636" s="645"/>
      <c r="I636" s="643"/>
      <c r="J636" s="643"/>
      <c r="K636" s="108" t="s">
        <v>17</v>
      </c>
      <c r="L636" s="107">
        <v>107.4</v>
      </c>
      <c r="M636" s="965"/>
      <c r="N636" s="4"/>
    </row>
    <row r="638" spans="1:14" x14ac:dyDescent="0.25">
      <c r="F638" s="103"/>
      <c r="G638" s="105"/>
      <c r="H638" s="105"/>
      <c r="I638" s="105"/>
    </row>
  </sheetData>
  <mergeCells count="1367">
    <mergeCell ref="L624:L625"/>
    <mergeCell ref="K624:K625"/>
    <mergeCell ref="L621:L623"/>
    <mergeCell ref="K621:K623"/>
    <mergeCell ref="F529:F530"/>
    <mergeCell ref="E529:E530"/>
    <mergeCell ref="J529:J530"/>
    <mergeCell ref="I529:I530"/>
    <mergeCell ref="H529:H530"/>
    <mergeCell ref="G529:G530"/>
    <mergeCell ref="D529:D530"/>
    <mergeCell ref="C529:C530"/>
    <mergeCell ref="B529:B530"/>
    <mergeCell ref="A529:A530"/>
    <mergeCell ref="M529:M530"/>
    <mergeCell ref="G499:G503"/>
    <mergeCell ref="D499:D503"/>
    <mergeCell ref="C499:C503"/>
    <mergeCell ref="B499:B503"/>
    <mergeCell ref="A499:A503"/>
    <mergeCell ref="L499:L500"/>
    <mergeCell ref="K499:K500"/>
    <mergeCell ref="L501:L503"/>
    <mergeCell ref="K501:K503"/>
    <mergeCell ref="M499:M503"/>
    <mergeCell ref="J549:J550"/>
    <mergeCell ref="M551:M552"/>
    <mergeCell ref="J551:J552"/>
    <mergeCell ref="I551:I552"/>
    <mergeCell ref="H551:H552"/>
    <mergeCell ref="G551:G552"/>
    <mergeCell ref="F551:F552"/>
    <mergeCell ref="C169:C172"/>
    <mergeCell ref="E448:E450"/>
    <mergeCell ref="F448:F450"/>
    <mergeCell ref="I448:I450"/>
    <mergeCell ref="J448:J450"/>
    <mergeCell ref="H472:H473"/>
    <mergeCell ref="G472:G473"/>
    <mergeCell ref="D479:D480"/>
    <mergeCell ref="C479:C480"/>
    <mergeCell ref="B479:B480"/>
    <mergeCell ref="A479:A480"/>
    <mergeCell ref="G479:G480"/>
    <mergeCell ref="K479:K480"/>
    <mergeCell ref="M479:M480"/>
    <mergeCell ref="L479:L480"/>
    <mergeCell ref="C498:M498"/>
    <mergeCell ref="J451:J452"/>
    <mergeCell ref="I451:I452"/>
    <mergeCell ref="B487:M487"/>
    <mergeCell ref="F385:F386"/>
    <mergeCell ref="H385:H386"/>
    <mergeCell ref="I385:I386"/>
    <mergeCell ref="J385:J386"/>
    <mergeCell ref="I389:I391"/>
    <mergeCell ref="H389:H391"/>
    <mergeCell ref="G389:G391"/>
    <mergeCell ref="F389:F391"/>
    <mergeCell ref="E389:E391"/>
    <mergeCell ref="J389:J391"/>
    <mergeCell ref="J426:J427"/>
    <mergeCell ref="I426:I427"/>
    <mergeCell ref="F426:F427"/>
    <mergeCell ref="E426:E427"/>
    <mergeCell ref="G392:G393"/>
    <mergeCell ref="F392:F393"/>
    <mergeCell ref="J201:J202"/>
    <mergeCell ref="I201:I202"/>
    <mergeCell ref="H201:H202"/>
    <mergeCell ref="G201:G202"/>
    <mergeCell ref="F201:F202"/>
    <mergeCell ref="E201:E202"/>
    <mergeCell ref="J344:J345"/>
    <mergeCell ref="C204:M204"/>
    <mergeCell ref="D230:D231"/>
    <mergeCell ref="A230:C231"/>
    <mergeCell ref="M318:M320"/>
    <mergeCell ref="M322:M323"/>
    <mergeCell ref="B169:B172"/>
    <mergeCell ref="A169:A172"/>
    <mergeCell ref="M169:M172"/>
    <mergeCell ref="L169:L172"/>
    <mergeCell ref="K169:K172"/>
    <mergeCell ref="H169:H172"/>
    <mergeCell ref="G169:G172"/>
    <mergeCell ref="D193:D196"/>
    <mergeCell ref="C193:C196"/>
    <mergeCell ref="B193:B196"/>
    <mergeCell ref="A193:A196"/>
    <mergeCell ref="L195:L196"/>
    <mergeCell ref="K195:K196"/>
    <mergeCell ref="G193:G196"/>
    <mergeCell ref="C191:M191"/>
    <mergeCell ref="E122:E126"/>
    <mergeCell ref="C60:C61"/>
    <mergeCell ref="B60:B61"/>
    <mergeCell ref="A60:A61"/>
    <mergeCell ref="G60:G61"/>
    <mergeCell ref="M60:M61"/>
    <mergeCell ref="C71:M71"/>
    <mergeCell ref="A72:A73"/>
    <mergeCell ref="B72:B73"/>
    <mergeCell ref="C72:C73"/>
    <mergeCell ref="D72:D73"/>
    <mergeCell ref="E72:E73"/>
    <mergeCell ref="F72:F73"/>
    <mergeCell ref="G72:G73"/>
    <mergeCell ref="H108:H109"/>
    <mergeCell ref="E112:E116"/>
    <mergeCell ref="E127:E131"/>
    <mergeCell ref="D48:D50"/>
    <mergeCell ref="C48:C50"/>
    <mergeCell ref="B48:B50"/>
    <mergeCell ref="A48:A50"/>
    <mergeCell ref="G48:G50"/>
    <mergeCell ref="K48:K50"/>
    <mergeCell ref="M48:M50"/>
    <mergeCell ref="L48:L50"/>
    <mergeCell ref="D52:D54"/>
    <mergeCell ref="C52:C54"/>
    <mergeCell ref="B52:B54"/>
    <mergeCell ref="A52:A54"/>
    <mergeCell ref="G52:G54"/>
    <mergeCell ref="M52:M54"/>
    <mergeCell ref="L52:L54"/>
    <mergeCell ref="K52:K54"/>
    <mergeCell ref="D55:D58"/>
    <mergeCell ref="C55:C58"/>
    <mergeCell ref="B55:B58"/>
    <mergeCell ref="A55:A58"/>
    <mergeCell ref="G55:G58"/>
    <mergeCell ref="M55:M58"/>
    <mergeCell ref="L55:L58"/>
    <mergeCell ref="K55:K58"/>
    <mergeCell ref="D572:D577"/>
    <mergeCell ref="C572:C577"/>
    <mergeCell ref="B572:B577"/>
    <mergeCell ref="A572:A577"/>
    <mergeCell ref="G572:G577"/>
    <mergeCell ref="K572:K574"/>
    <mergeCell ref="L572:L574"/>
    <mergeCell ref="M572:M577"/>
    <mergeCell ref="B560:M560"/>
    <mergeCell ref="C561:M561"/>
    <mergeCell ref="K557:K559"/>
    <mergeCell ref="K567:K569"/>
    <mergeCell ref="E567:E569"/>
    <mergeCell ref="F567:F569"/>
    <mergeCell ref="G567:G569"/>
    <mergeCell ref="I567:I569"/>
    <mergeCell ref="J567:J569"/>
    <mergeCell ref="H567:H569"/>
    <mergeCell ref="A557:A559"/>
    <mergeCell ref="L519:L521"/>
    <mergeCell ref="K519:K521"/>
    <mergeCell ref="A477:A478"/>
    <mergeCell ref="C456:M456"/>
    <mergeCell ref="E460:E461"/>
    <mergeCell ref="C459:M459"/>
    <mergeCell ref="K460:K461"/>
    <mergeCell ref="F510:F512"/>
    <mergeCell ref="A510:A512"/>
    <mergeCell ref="C489:C491"/>
    <mergeCell ref="D489:D491"/>
    <mergeCell ref="G489:G491"/>
    <mergeCell ref="K489:K491"/>
    <mergeCell ref="L489:L491"/>
    <mergeCell ref="M489:M491"/>
    <mergeCell ref="D510:D512"/>
    <mergeCell ref="A454:H454"/>
    <mergeCell ref="B489:B491"/>
    <mergeCell ref="K517:K518"/>
    <mergeCell ref="L517:L518"/>
    <mergeCell ref="M517:M518"/>
    <mergeCell ref="B513:B514"/>
    <mergeCell ref="C513:C514"/>
    <mergeCell ref="D513:D514"/>
    <mergeCell ref="M513:M514"/>
    <mergeCell ref="J513:J514"/>
    <mergeCell ref="D477:D478"/>
    <mergeCell ref="L474:L475"/>
    <mergeCell ref="M474:M475"/>
    <mergeCell ref="B483:M483"/>
    <mergeCell ref="C484:M484"/>
    <mergeCell ref="A504:M504"/>
    <mergeCell ref="M400:M402"/>
    <mergeCell ref="B394:B395"/>
    <mergeCell ref="M413:M417"/>
    <mergeCell ref="D443:D444"/>
    <mergeCell ref="C443:C444"/>
    <mergeCell ref="B443:B444"/>
    <mergeCell ref="A443:A444"/>
    <mergeCell ref="M443:M444"/>
    <mergeCell ref="H443:H444"/>
    <mergeCell ref="G443:G444"/>
    <mergeCell ref="K426:K427"/>
    <mergeCell ref="L426:L427"/>
    <mergeCell ref="I429:I430"/>
    <mergeCell ref="H429:H430"/>
    <mergeCell ref="G429:G430"/>
    <mergeCell ref="F429:F430"/>
    <mergeCell ref="E429:E430"/>
    <mergeCell ref="D429:D430"/>
    <mergeCell ref="C429:C430"/>
    <mergeCell ref="B429:B430"/>
    <mergeCell ref="A429:A430"/>
    <mergeCell ref="J429:J430"/>
    <mergeCell ref="M429:M430"/>
    <mergeCell ref="B435:M435"/>
    <mergeCell ref="B432:M432"/>
    <mergeCell ref="C433:M433"/>
    <mergeCell ref="E440:E442"/>
    <mergeCell ref="H437:H439"/>
    <mergeCell ref="M440:M442"/>
    <mergeCell ref="L415:L417"/>
    <mergeCell ref="K415:K417"/>
    <mergeCell ref="L413:L414"/>
    <mergeCell ref="K413:K414"/>
    <mergeCell ref="D418:D419"/>
    <mergeCell ref="C418:C419"/>
    <mergeCell ref="B418:B419"/>
    <mergeCell ref="A418:A419"/>
    <mergeCell ref="H418:H419"/>
    <mergeCell ref="G418:G419"/>
    <mergeCell ref="F418:F419"/>
    <mergeCell ref="E418:E419"/>
    <mergeCell ref="M418:M419"/>
    <mergeCell ref="J418:J419"/>
    <mergeCell ref="I418:I419"/>
    <mergeCell ref="E406:E408"/>
    <mergeCell ref="F406:F408"/>
    <mergeCell ref="G406:G408"/>
    <mergeCell ref="B406:B408"/>
    <mergeCell ref="C406:C408"/>
    <mergeCell ref="L406:L408"/>
    <mergeCell ref="C201:C202"/>
    <mergeCell ref="B201:B202"/>
    <mergeCell ref="A201:A202"/>
    <mergeCell ref="M201:M202"/>
    <mergeCell ref="A189:M189"/>
    <mergeCell ref="H185:H186"/>
    <mergeCell ref="B134:M134"/>
    <mergeCell ref="C198:M198"/>
    <mergeCell ref="A166:M166"/>
    <mergeCell ref="C168:M168"/>
    <mergeCell ref="A173:A186"/>
    <mergeCell ref="A165:M165"/>
    <mergeCell ref="H177:H184"/>
    <mergeCell ref="A146:A157"/>
    <mergeCell ref="E158:E159"/>
    <mergeCell ref="K193:K194"/>
    <mergeCell ref="M144:M145"/>
    <mergeCell ref="A158:A159"/>
    <mergeCell ref="C158:C159"/>
    <mergeCell ref="C146:C157"/>
    <mergeCell ref="K180:K186"/>
    <mergeCell ref="K173:K179"/>
    <mergeCell ref="L173:L179"/>
    <mergeCell ref="L180:L186"/>
    <mergeCell ref="D187:D188"/>
    <mergeCell ref="E136:E139"/>
    <mergeCell ref="D136:D139"/>
    <mergeCell ref="J136:J139"/>
    <mergeCell ref="I136:I139"/>
    <mergeCell ref="C135:M135"/>
    <mergeCell ref="H199:H200"/>
    <mergeCell ref="D169:D172"/>
    <mergeCell ref="H549:H550"/>
    <mergeCell ref="G549:G550"/>
    <mergeCell ref="F549:F550"/>
    <mergeCell ref="E549:E550"/>
    <mergeCell ref="D567:D569"/>
    <mergeCell ref="B565:M565"/>
    <mergeCell ref="C557:C559"/>
    <mergeCell ref="D557:D559"/>
    <mergeCell ref="A553:M553"/>
    <mergeCell ref="C566:M566"/>
    <mergeCell ref="B557:B559"/>
    <mergeCell ref="M567:M569"/>
    <mergeCell ref="L557:L559"/>
    <mergeCell ref="M557:M559"/>
    <mergeCell ref="A567:A569"/>
    <mergeCell ref="B567:B569"/>
    <mergeCell ref="A564:M564"/>
    <mergeCell ref="C567:C569"/>
    <mergeCell ref="G557:G559"/>
    <mergeCell ref="M549:M550"/>
    <mergeCell ref="E551:E552"/>
    <mergeCell ref="D551:D552"/>
    <mergeCell ref="C551:C552"/>
    <mergeCell ref="B551:B552"/>
    <mergeCell ref="A551:A552"/>
    <mergeCell ref="B83:B84"/>
    <mergeCell ref="A83:A84"/>
    <mergeCell ref="M83:M84"/>
    <mergeCell ref="E103:E106"/>
    <mergeCell ref="B85:B86"/>
    <mergeCell ref="C78:C80"/>
    <mergeCell ref="B78:B80"/>
    <mergeCell ref="A78:A80"/>
    <mergeCell ref="M78:M80"/>
    <mergeCell ref="K120:K131"/>
    <mergeCell ref="K107:K119"/>
    <mergeCell ref="H128:H129"/>
    <mergeCell ref="M85:M86"/>
    <mergeCell ref="E117:E121"/>
    <mergeCell ref="F117:F121"/>
    <mergeCell ref="H118:H119"/>
    <mergeCell ref="F91:F94"/>
    <mergeCell ref="G91:G106"/>
    <mergeCell ref="B91:B106"/>
    <mergeCell ref="C91:C106"/>
    <mergeCell ref="D107:D131"/>
    <mergeCell ref="E107:E111"/>
    <mergeCell ref="H123:H124"/>
    <mergeCell ref="F107:F111"/>
    <mergeCell ref="G107:G131"/>
    <mergeCell ref="F112:F116"/>
    <mergeCell ref="H113:H114"/>
    <mergeCell ref="G83:G84"/>
    <mergeCell ref="F83:F84"/>
    <mergeCell ref="E83:E84"/>
    <mergeCell ref="A208:A209"/>
    <mergeCell ref="D208:D209"/>
    <mergeCell ref="G208:G209"/>
    <mergeCell ref="A532:M532"/>
    <mergeCell ref="L508:L509"/>
    <mergeCell ref="M519:M521"/>
    <mergeCell ref="A519:A521"/>
    <mergeCell ref="B519:B521"/>
    <mergeCell ref="C519:C521"/>
    <mergeCell ref="D519:D521"/>
    <mergeCell ref="E519:E521"/>
    <mergeCell ref="H72:H73"/>
    <mergeCell ref="A136:A139"/>
    <mergeCell ref="B136:B139"/>
    <mergeCell ref="C136:C139"/>
    <mergeCell ref="G136:G139"/>
    <mergeCell ref="F136:F139"/>
    <mergeCell ref="A141:M141"/>
    <mergeCell ref="B142:M142"/>
    <mergeCell ref="A133:M133"/>
    <mergeCell ref="F127:F131"/>
    <mergeCell ref="I107:I131"/>
    <mergeCell ref="J107:J131"/>
    <mergeCell ref="M107:M131"/>
    <mergeCell ref="F103:F106"/>
    <mergeCell ref="I72:I73"/>
    <mergeCell ref="A291:A293"/>
    <mergeCell ref="A394:A395"/>
    <mergeCell ref="D83:D84"/>
    <mergeCell ref="M244:M246"/>
    <mergeCell ref="D201:D202"/>
    <mergeCell ref="C83:C84"/>
    <mergeCell ref="B262:B263"/>
    <mergeCell ref="D267:D270"/>
    <mergeCell ref="M260:M261"/>
    <mergeCell ref="H254:H255"/>
    <mergeCell ref="J406:J408"/>
    <mergeCell ref="K406:K408"/>
    <mergeCell ref="I276:I277"/>
    <mergeCell ref="A310:M310"/>
    <mergeCell ref="M297:M298"/>
    <mergeCell ref="G291:G293"/>
    <mergeCell ref="E396:E397"/>
    <mergeCell ref="K359:K365"/>
    <mergeCell ref="L359:L365"/>
    <mergeCell ref="E392:E393"/>
    <mergeCell ref="F396:F397"/>
    <mergeCell ref="G396:G397"/>
    <mergeCell ref="H406:H408"/>
    <mergeCell ref="C392:C393"/>
    <mergeCell ref="B392:B393"/>
    <mergeCell ref="A392:A393"/>
    <mergeCell ref="I392:I393"/>
    <mergeCell ref="H392:H393"/>
    <mergeCell ref="E400:E402"/>
    <mergeCell ref="F400:F402"/>
    <mergeCell ref="H396:H397"/>
    <mergeCell ref="B400:B402"/>
    <mergeCell ref="I396:I397"/>
    <mergeCell ref="I354:I358"/>
    <mergeCell ref="F366:F367"/>
    <mergeCell ref="D322:D323"/>
    <mergeCell ref="G400:G402"/>
    <mergeCell ref="H400:H402"/>
    <mergeCell ref="H284:H286"/>
    <mergeCell ref="I284:I286"/>
    <mergeCell ref="A274:A277"/>
    <mergeCell ref="J274:J275"/>
    <mergeCell ref="M274:M277"/>
    <mergeCell ref="E276:E277"/>
    <mergeCell ref="J276:J277"/>
    <mergeCell ref="I291:I293"/>
    <mergeCell ref="J291:J293"/>
    <mergeCell ref="M291:M293"/>
    <mergeCell ref="G297:G298"/>
    <mergeCell ref="B308:B309"/>
    <mergeCell ref="C308:C309"/>
    <mergeCell ref="M385:M386"/>
    <mergeCell ref="H378:H379"/>
    <mergeCell ref="F274:F275"/>
    <mergeCell ref="G274:G277"/>
    <mergeCell ref="H274:H275"/>
    <mergeCell ref="I274:I275"/>
    <mergeCell ref="B274:B277"/>
    <mergeCell ref="C274:C277"/>
    <mergeCell ref="G308:G309"/>
    <mergeCell ref="M308:M309"/>
    <mergeCell ref="K308:K309"/>
    <mergeCell ref="A284:A286"/>
    <mergeCell ref="B284:B286"/>
    <mergeCell ref="C297:C298"/>
    <mergeCell ref="D297:D298"/>
    <mergeCell ref="H359:H365"/>
    <mergeCell ref="I359:I365"/>
    <mergeCell ref="A359:A365"/>
    <mergeCell ref="J370:J372"/>
    <mergeCell ref="B167:M167"/>
    <mergeCell ref="B208:B209"/>
    <mergeCell ref="A260:A261"/>
    <mergeCell ref="B260:B261"/>
    <mergeCell ref="H136:H139"/>
    <mergeCell ref="M136:M139"/>
    <mergeCell ref="J146:J156"/>
    <mergeCell ref="I146:I156"/>
    <mergeCell ref="H146:H156"/>
    <mergeCell ref="G146:G156"/>
    <mergeCell ref="F146:F156"/>
    <mergeCell ref="E146:E156"/>
    <mergeCell ref="D146:D156"/>
    <mergeCell ref="M146:M156"/>
    <mergeCell ref="A253:A255"/>
    <mergeCell ref="A212:A213"/>
    <mergeCell ref="B212:B213"/>
    <mergeCell ref="F234:F235"/>
    <mergeCell ref="D212:D213"/>
    <mergeCell ref="G212:G213"/>
    <mergeCell ref="K212:K213"/>
    <mergeCell ref="L212:L213"/>
    <mergeCell ref="M212:M213"/>
    <mergeCell ref="C260:C261"/>
    <mergeCell ref="M247:M249"/>
    <mergeCell ref="D253:D255"/>
    <mergeCell ref="M253:M255"/>
    <mergeCell ref="A228:C228"/>
    <mergeCell ref="A229:C229"/>
    <mergeCell ref="C222:M222"/>
    <mergeCell ref="A216:M216"/>
    <mergeCell ref="M250:M252"/>
    <mergeCell ref="A267:A270"/>
    <mergeCell ref="B190:M190"/>
    <mergeCell ref="B203:M203"/>
    <mergeCell ref="F232:F233"/>
    <mergeCell ref="A618:M618"/>
    <mergeCell ref="H621:H625"/>
    <mergeCell ref="C621:C625"/>
    <mergeCell ref="H633:H636"/>
    <mergeCell ref="I633:I636"/>
    <mergeCell ref="J633:J636"/>
    <mergeCell ref="C595:M595"/>
    <mergeCell ref="A592:M592"/>
    <mergeCell ref="B455:M455"/>
    <mergeCell ref="C476:M476"/>
    <mergeCell ref="B463:B464"/>
    <mergeCell ref="C463:C464"/>
    <mergeCell ref="D463:D464"/>
    <mergeCell ref="F519:F521"/>
    <mergeCell ref="A579:M579"/>
    <mergeCell ref="B580:M580"/>
    <mergeCell ref="C581:M581"/>
    <mergeCell ref="A587:M587"/>
    <mergeCell ref="B588:M588"/>
    <mergeCell ref="C589:M589"/>
    <mergeCell ref="F460:F461"/>
    <mergeCell ref="M606:M607"/>
    <mergeCell ref="A606:A607"/>
    <mergeCell ref="B606:B607"/>
    <mergeCell ref="C606:C607"/>
    <mergeCell ref="D606:D607"/>
    <mergeCell ref="E606:E607"/>
    <mergeCell ref="F606:F607"/>
    <mergeCell ref="C534:M534"/>
    <mergeCell ref="L567:L569"/>
    <mergeCell ref="L582:L586"/>
    <mergeCell ref="G519:G521"/>
    <mergeCell ref="H519:H521"/>
    <mergeCell ref="I519:I521"/>
    <mergeCell ref="J519:J521"/>
    <mergeCell ref="A578:M578"/>
    <mergeCell ref="E513:E514"/>
    <mergeCell ref="F513:F514"/>
    <mergeCell ref="C582:C586"/>
    <mergeCell ref="H590:H591"/>
    <mergeCell ref="I590:I591"/>
    <mergeCell ref="A406:A408"/>
    <mergeCell ref="J590:J591"/>
    <mergeCell ref="G513:G514"/>
    <mergeCell ref="K463:K464"/>
    <mergeCell ref="A460:A461"/>
    <mergeCell ref="D406:D408"/>
    <mergeCell ref="J437:J439"/>
    <mergeCell ref="I406:I408"/>
    <mergeCell ref="C410:M410"/>
    <mergeCell ref="D426:D427"/>
    <mergeCell ref="C515:M515"/>
    <mergeCell ref="A517:A518"/>
    <mergeCell ref="C525:M525"/>
    <mergeCell ref="B517:B518"/>
    <mergeCell ref="C517:C518"/>
    <mergeCell ref="D517:D518"/>
    <mergeCell ref="G517:G518"/>
    <mergeCell ref="D549:D550"/>
    <mergeCell ref="C549:C550"/>
    <mergeCell ref="D612:D613"/>
    <mergeCell ref="E612:E613"/>
    <mergeCell ref="F612:F613"/>
    <mergeCell ref="G612:G613"/>
    <mergeCell ref="H612:H613"/>
    <mergeCell ref="M582:M586"/>
    <mergeCell ref="A582:A586"/>
    <mergeCell ref="B582:B586"/>
    <mergeCell ref="F590:F591"/>
    <mergeCell ref="A590:A591"/>
    <mergeCell ref="A612:A613"/>
    <mergeCell ref="B612:B613"/>
    <mergeCell ref="C612:C613"/>
    <mergeCell ref="H601:H603"/>
    <mergeCell ref="I601:I603"/>
    <mergeCell ref="K601:K603"/>
    <mergeCell ref="A535:A536"/>
    <mergeCell ref="C535:C536"/>
    <mergeCell ref="D582:D586"/>
    <mergeCell ref="C571:M571"/>
    <mergeCell ref="A542:M542"/>
    <mergeCell ref="B544:M544"/>
    <mergeCell ref="B535:B536"/>
    <mergeCell ref="C545:M545"/>
    <mergeCell ref="C548:M548"/>
    <mergeCell ref="G535:G536"/>
    <mergeCell ref="E608:E611"/>
    <mergeCell ref="G606:G607"/>
    <mergeCell ref="K582:K586"/>
    <mergeCell ref="B549:B550"/>
    <mergeCell ref="A549:A550"/>
    <mergeCell ref="I549:I550"/>
    <mergeCell ref="A626:A628"/>
    <mergeCell ref="B626:B628"/>
    <mergeCell ref="M621:M625"/>
    <mergeCell ref="C601:C603"/>
    <mergeCell ref="D601:D603"/>
    <mergeCell ref="E633:E636"/>
    <mergeCell ref="H606:H607"/>
    <mergeCell ref="I606:I607"/>
    <mergeCell ref="J606:J607"/>
    <mergeCell ref="M612:M613"/>
    <mergeCell ref="D633:D636"/>
    <mergeCell ref="H626:H627"/>
    <mergeCell ref="F633:F636"/>
    <mergeCell ref="G633:G636"/>
    <mergeCell ref="G601:G603"/>
    <mergeCell ref="C626:C628"/>
    <mergeCell ref="D626:D628"/>
    <mergeCell ref="G626:G628"/>
    <mergeCell ref="L601:L603"/>
    <mergeCell ref="J601:J603"/>
    <mergeCell ref="A601:A603"/>
    <mergeCell ref="E601:E603"/>
    <mergeCell ref="B604:M604"/>
    <mergeCell ref="C605:M605"/>
    <mergeCell ref="B619:M619"/>
    <mergeCell ref="C620:M620"/>
    <mergeCell ref="F626:F627"/>
    <mergeCell ref="I612:I613"/>
    <mergeCell ref="F608:F611"/>
    <mergeCell ref="M633:M636"/>
    <mergeCell ref="I626:I627"/>
    <mergeCell ref="J626:J627"/>
    <mergeCell ref="M426:M427"/>
    <mergeCell ref="B426:B427"/>
    <mergeCell ref="H460:H461"/>
    <mergeCell ref="C448:C450"/>
    <mergeCell ref="C284:C286"/>
    <mergeCell ref="F291:F293"/>
    <mergeCell ref="D291:D293"/>
    <mergeCell ref="G282:G283"/>
    <mergeCell ref="H282:H283"/>
    <mergeCell ref="I282:I283"/>
    <mergeCell ref="A297:A298"/>
    <mergeCell ref="B279:M279"/>
    <mergeCell ref="C280:M280"/>
    <mergeCell ref="D284:D286"/>
    <mergeCell ref="F276:F277"/>
    <mergeCell ref="H276:H277"/>
    <mergeCell ref="D282:D283"/>
    <mergeCell ref="L308:L309"/>
    <mergeCell ref="A308:A309"/>
    <mergeCell ref="C421:M421"/>
    <mergeCell ref="J400:J402"/>
    <mergeCell ref="B420:M420"/>
    <mergeCell ref="I344:I345"/>
    <mergeCell ref="D308:D309"/>
    <mergeCell ref="M378:M379"/>
    <mergeCell ref="H294:H296"/>
    <mergeCell ref="B366:B367"/>
    <mergeCell ref="C294:C296"/>
    <mergeCell ref="D294:D296"/>
    <mergeCell ref="C312:M312"/>
    <mergeCell ref="M394:M395"/>
    <mergeCell ref="B297:B298"/>
    <mergeCell ref="A400:A402"/>
    <mergeCell ref="G460:G461"/>
    <mergeCell ref="B289:M289"/>
    <mergeCell ref="C290:M290"/>
    <mergeCell ref="C510:C512"/>
    <mergeCell ref="B510:B512"/>
    <mergeCell ref="C460:C461"/>
    <mergeCell ref="D460:D461"/>
    <mergeCell ref="E387:E388"/>
    <mergeCell ref="F387:F388"/>
    <mergeCell ref="G387:G388"/>
    <mergeCell ref="C385:C386"/>
    <mergeCell ref="I437:I439"/>
    <mergeCell ref="J396:J397"/>
    <mergeCell ref="M396:M397"/>
    <mergeCell ref="C400:C402"/>
    <mergeCell ref="M406:M408"/>
    <mergeCell ref="D400:D402"/>
    <mergeCell ref="B291:B293"/>
    <mergeCell ref="C291:C293"/>
    <mergeCell ref="I387:I388"/>
    <mergeCell ref="J354:J358"/>
    <mergeCell ref="B370:B372"/>
    <mergeCell ref="G294:G296"/>
    <mergeCell ref="D387:D388"/>
    <mergeCell ref="C366:C367"/>
    <mergeCell ref="D366:D367"/>
    <mergeCell ref="E366:E367"/>
    <mergeCell ref="E370:E372"/>
    <mergeCell ref="F370:F372"/>
    <mergeCell ref="D385:D386"/>
    <mergeCell ref="M392:M393"/>
    <mergeCell ref="C451:C453"/>
    <mergeCell ref="M508:M509"/>
    <mergeCell ref="B448:B450"/>
    <mergeCell ref="I474:I475"/>
    <mergeCell ref="J474:J475"/>
    <mergeCell ref="K474:K475"/>
    <mergeCell ref="D392:D393"/>
    <mergeCell ref="D394:D395"/>
    <mergeCell ref="C380:C381"/>
    <mergeCell ref="B311:M311"/>
    <mergeCell ref="J394:J395"/>
    <mergeCell ref="I394:I395"/>
    <mergeCell ref="B387:B388"/>
    <mergeCell ref="H373:H374"/>
    <mergeCell ref="I373:I374"/>
    <mergeCell ref="J373:J374"/>
    <mergeCell ref="C343:M343"/>
    <mergeCell ref="B378:B379"/>
    <mergeCell ref="G375:G377"/>
    <mergeCell ref="H375:H377"/>
    <mergeCell ref="I375:I377"/>
    <mergeCell ref="M380:M381"/>
    <mergeCell ref="I370:I372"/>
    <mergeCell ref="G373:G374"/>
    <mergeCell ref="E373:E374"/>
    <mergeCell ref="F373:F374"/>
    <mergeCell ref="K354:K358"/>
    <mergeCell ref="I366:I367"/>
    <mergeCell ref="G354:G358"/>
    <mergeCell ref="C326:M326"/>
    <mergeCell ref="C394:C395"/>
    <mergeCell ref="D380:D381"/>
    <mergeCell ref="I510:I512"/>
    <mergeCell ref="H510:H512"/>
    <mergeCell ref="C477:C478"/>
    <mergeCell ref="A481:M481"/>
    <mergeCell ref="G463:G464"/>
    <mergeCell ref="B477:B478"/>
    <mergeCell ref="M510:M512"/>
    <mergeCell ref="H451:H453"/>
    <mergeCell ref="G451:G453"/>
    <mergeCell ref="F451:F452"/>
    <mergeCell ref="E451:E452"/>
    <mergeCell ref="D451:D453"/>
    <mergeCell ref="M370:M372"/>
    <mergeCell ref="D396:D397"/>
    <mergeCell ref="D437:D439"/>
    <mergeCell ref="D448:D450"/>
    <mergeCell ref="G448:G450"/>
    <mergeCell ref="I400:I402"/>
    <mergeCell ref="A486:M486"/>
    <mergeCell ref="G510:G512"/>
    <mergeCell ref="A505:M505"/>
    <mergeCell ref="B506:M506"/>
    <mergeCell ref="C507:M507"/>
    <mergeCell ref="F468:F470"/>
    <mergeCell ref="E468:E470"/>
    <mergeCell ref="D468:D470"/>
    <mergeCell ref="C387:C388"/>
    <mergeCell ref="D375:D377"/>
    <mergeCell ref="E375:E377"/>
    <mergeCell ref="G385:G386"/>
    <mergeCell ref="A387:A388"/>
    <mergeCell ref="E394:E395"/>
    <mergeCell ref="I468:I470"/>
    <mergeCell ref="C474:C475"/>
    <mergeCell ref="D474:D475"/>
    <mergeCell ref="B451:B453"/>
    <mergeCell ref="A451:A453"/>
    <mergeCell ref="M451:M453"/>
    <mergeCell ref="D472:D473"/>
    <mergeCell ref="C472:C473"/>
    <mergeCell ref="B472:B473"/>
    <mergeCell ref="A472:A473"/>
    <mergeCell ref="M472:M473"/>
    <mergeCell ref="B474:B475"/>
    <mergeCell ref="J359:J365"/>
    <mergeCell ref="A543:M543"/>
    <mergeCell ref="A482:M482"/>
    <mergeCell ref="B508:B509"/>
    <mergeCell ref="C508:C509"/>
    <mergeCell ref="G440:G442"/>
    <mergeCell ref="B446:G446"/>
    <mergeCell ref="C428:M428"/>
    <mergeCell ref="G426:G427"/>
    <mergeCell ref="A440:A442"/>
    <mergeCell ref="C440:C442"/>
    <mergeCell ref="B440:B442"/>
    <mergeCell ref="D440:D442"/>
    <mergeCell ref="A537:M537"/>
    <mergeCell ref="C540:M540"/>
    <mergeCell ref="E474:E475"/>
    <mergeCell ref="F474:F475"/>
    <mergeCell ref="G474:G475"/>
    <mergeCell ref="H474:H475"/>
    <mergeCell ref="E510:E512"/>
    <mergeCell ref="I460:I461"/>
    <mergeCell ref="J460:J461"/>
    <mergeCell ref="M463:M464"/>
    <mergeCell ref="K477:K478"/>
    <mergeCell ref="M460:M461"/>
    <mergeCell ref="L460:L461"/>
    <mergeCell ref="A370:A372"/>
    <mergeCell ref="I378:I379"/>
    <mergeCell ref="J378:J379"/>
    <mergeCell ref="C370:C372"/>
    <mergeCell ref="D370:D372"/>
    <mergeCell ref="G370:G372"/>
    <mergeCell ref="H370:H372"/>
    <mergeCell ref="D344:D345"/>
    <mergeCell ref="A366:A367"/>
    <mergeCell ref="A474:A475"/>
    <mergeCell ref="C398:M398"/>
    <mergeCell ref="A344:A345"/>
    <mergeCell ref="H354:H358"/>
    <mergeCell ref="D378:D379"/>
    <mergeCell ref="E378:E379"/>
    <mergeCell ref="M477:M478"/>
    <mergeCell ref="A463:A464"/>
    <mergeCell ref="A445:M445"/>
    <mergeCell ref="F440:F442"/>
    <mergeCell ref="G477:G478"/>
    <mergeCell ref="B460:B461"/>
    <mergeCell ref="C468:C470"/>
    <mergeCell ref="B468:B470"/>
    <mergeCell ref="A468:A470"/>
    <mergeCell ref="M468:M470"/>
    <mergeCell ref="J468:J470"/>
    <mergeCell ref="F344:F345"/>
    <mergeCell ref="C437:C439"/>
    <mergeCell ref="B413:B417"/>
    <mergeCell ref="C413:C417"/>
    <mergeCell ref="G378:G379"/>
    <mergeCell ref="A380:A381"/>
    <mergeCell ref="B380:B381"/>
    <mergeCell ref="A378:A379"/>
    <mergeCell ref="A354:A358"/>
    <mergeCell ref="J284:J286"/>
    <mergeCell ref="A288:M288"/>
    <mergeCell ref="A287:M287"/>
    <mergeCell ref="C436:M436"/>
    <mergeCell ref="G413:G417"/>
    <mergeCell ref="C426:C427"/>
    <mergeCell ref="H426:H427"/>
    <mergeCell ref="G344:G345"/>
    <mergeCell ref="H344:H345"/>
    <mergeCell ref="J413:J417"/>
    <mergeCell ref="A431:F431"/>
    <mergeCell ref="F394:F395"/>
    <mergeCell ref="G394:G395"/>
    <mergeCell ref="A375:A377"/>
    <mergeCell ref="B375:B377"/>
    <mergeCell ref="C375:C377"/>
    <mergeCell ref="J375:J377"/>
    <mergeCell ref="C378:C379"/>
    <mergeCell ref="H394:H395"/>
    <mergeCell ref="C373:C374"/>
    <mergeCell ref="D373:D374"/>
    <mergeCell ref="B348:B351"/>
    <mergeCell ref="J392:J393"/>
    <mergeCell ref="B339:M339"/>
    <mergeCell ref="A318:A320"/>
    <mergeCell ref="G366:G367"/>
    <mergeCell ref="F378:F379"/>
    <mergeCell ref="M294:M296"/>
    <mergeCell ref="A396:A397"/>
    <mergeCell ref="B396:B397"/>
    <mergeCell ref="F282:F283"/>
    <mergeCell ref="B302:M302"/>
    <mergeCell ref="G380:G381"/>
    <mergeCell ref="M375:M377"/>
    <mergeCell ref="F375:F377"/>
    <mergeCell ref="H366:H367"/>
    <mergeCell ref="M344:M345"/>
    <mergeCell ref="L354:L358"/>
    <mergeCell ref="C316:M316"/>
    <mergeCell ref="C318:C320"/>
    <mergeCell ref="D318:D320"/>
    <mergeCell ref="A282:A283"/>
    <mergeCell ref="C347:M347"/>
    <mergeCell ref="J366:J367"/>
    <mergeCell ref="M366:M367"/>
    <mergeCell ref="J318:J320"/>
    <mergeCell ref="E344:E345"/>
    <mergeCell ref="C383:M383"/>
    <mergeCell ref="C396:C397"/>
    <mergeCell ref="A385:A386"/>
    <mergeCell ref="B385:B386"/>
    <mergeCell ref="E385:E386"/>
    <mergeCell ref="H387:H388"/>
    <mergeCell ref="M387:M388"/>
    <mergeCell ref="C340:M340"/>
    <mergeCell ref="A413:A417"/>
    <mergeCell ref="D274:D277"/>
    <mergeCell ref="E274:E275"/>
    <mergeCell ref="B282:B283"/>
    <mergeCell ref="A241:M241"/>
    <mergeCell ref="D244:D246"/>
    <mergeCell ref="B221:M221"/>
    <mergeCell ref="C403:M403"/>
    <mergeCell ref="E284:E286"/>
    <mergeCell ref="M267:M270"/>
    <mergeCell ref="D359:D365"/>
    <mergeCell ref="G359:G365"/>
    <mergeCell ref="H247:H249"/>
    <mergeCell ref="B253:B255"/>
    <mergeCell ref="E282:E283"/>
    <mergeCell ref="G262:G263"/>
    <mergeCell ref="A278:M278"/>
    <mergeCell ref="H262:H263"/>
    <mergeCell ref="M262:M263"/>
    <mergeCell ref="E230:E231"/>
    <mergeCell ref="E232:E233"/>
    <mergeCell ref="G254:G255"/>
    <mergeCell ref="D262:D263"/>
    <mergeCell ref="A238:C239"/>
    <mergeCell ref="D232:D233"/>
    <mergeCell ref="D234:D235"/>
    <mergeCell ref="J282:J283"/>
    <mergeCell ref="M282:M283"/>
    <mergeCell ref="I318:I320"/>
    <mergeCell ref="A294:A296"/>
    <mergeCell ref="B294:B296"/>
    <mergeCell ref="B318:B320"/>
    <mergeCell ref="D60:D61"/>
    <mergeCell ref="A35:M35"/>
    <mergeCell ref="C31:M31"/>
    <mergeCell ref="B67:M67"/>
    <mergeCell ref="B70:M70"/>
    <mergeCell ref="L193:L194"/>
    <mergeCell ref="B250:B252"/>
    <mergeCell ref="C250:C252"/>
    <mergeCell ref="D250:D252"/>
    <mergeCell ref="K219:K220"/>
    <mergeCell ref="A240:M240"/>
    <mergeCell ref="M219:M220"/>
    <mergeCell ref="A219:A220"/>
    <mergeCell ref="B219:B220"/>
    <mergeCell ref="C68:M68"/>
    <mergeCell ref="B158:B159"/>
    <mergeCell ref="M158:M159"/>
    <mergeCell ref="C144:C145"/>
    <mergeCell ref="C218:M218"/>
    <mergeCell ref="D144:D145"/>
    <mergeCell ref="K144:K145"/>
    <mergeCell ref="D85:D86"/>
    <mergeCell ref="E85:E86"/>
    <mergeCell ref="F85:F86"/>
    <mergeCell ref="G85:G86"/>
    <mergeCell ref="A74:M74"/>
    <mergeCell ref="A75:M75"/>
    <mergeCell ref="B76:M76"/>
    <mergeCell ref="C77:M77"/>
    <mergeCell ref="A66:M66"/>
    <mergeCell ref="C219:C220"/>
    <mergeCell ref="K91:K106"/>
    <mergeCell ref="B10:M10"/>
    <mergeCell ref="C29:M29"/>
    <mergeCell ref="C82:M82"/>
    <mergeCell ref="A87:M87"/>
    <mergeCell ref="A88:M88"/>
    <mergeCell ref="C37:M37"/>
    <mergeCell ref="E99:E102"/>
    <mergeCell ref="F99:F102"/>
    <mergeCell ref="A132:M132"/>
    <mergeCell ref="B45:M45"/>
    <mergeCell ref="A44:M44"/>
    <mergeCell ref="C46:M46"/>
    <mergeCell ref="G62:G65"/>
    <mergeCell ref="K62:K65"/>
    <mergeCell ref="H85:H86"/>
    <mergeCell ref="I85:I86"/>
    <mergeCell ref="J85:J86"/>
    <mergeCell ref="C59:M59"/>
    <mergeCell ref="J72:J73"/>
    <mergeCell ref="M72:M73"/>
    <mergeCell ref="D78:D79"/>
    <mergeCell ref="A62:A65"/>
    <mergeCell ref="B62:B65"/>
    <mergeCell ref="C62:C65"/>
    <mergeCell ref="D62:D65"/>
    <mergeCell ref="M91:M106"/>
    <mergeCell ref="E95:E98"/>
    <mergeCell ref="C85:C86"/>
    <mergeCell ref="A85:A86"/>
    <mergeCell ref="J83:J84"/>
    <mergeCell ref="I83:I84"/>
    <mergeCell ref="H83:H84"/>
    <mergeCell ref="I1:M1"/>
    <mergeCell ref="H4:H6"/>
    <mergeCell ref="M6:M7"/>
    <mergeCell ref="K4:M5"/>
    <mergeCell ref="A2:M2"/>
    <mergeCell ref="F4:F7"/>
    <mergeCell ref="G4:G7"/>
    <mergeCell ref="K6:K7"/>
    <mergeCell ref="I4:I7"/>
    <mergeCell ref="J4:J7"/>
    <mergeCell ref="D4:D7"/>
    <mergeCell ref="L6:L7"/>
    <mergeCell ref="A4:A7"/>
    <mergeCell ref="E4:E7"/>
    <mergeCell ref="B4:B7"/>
    <mergeCell ref="C4:C7"/>
    <mergeCell ref="A9:M9"/>
    <mergeCell ref="A8:M8"/>
    <mergeCell ref="B89:M89"/>
    <mergeCell ref="C90:M90"/>
    <mergeCell ref="I91:I106"/>
    <mergeCell ref="J91:J106"/>
    <mergeCell ref="A91:A106"/>
    <mergeCell ref="F95:F98"/>
    <mergeCell ref="B206:M206"/>
    <mergeCell ref="G214:G215"/>
    <mergeCell ref="L269:L270"/>
    <mergeCell ref="C267:C270"/>
    <mergeCell ref="G210:G211"/>
    <mergeCell ref="B210:B211"/>
    <mergeCell ref="C224:C226"/>
    <mergeCell ref="D224:D226"/>
    <mergeCell ref="G224:G225"/>
    <mergeCell ref="M224:M226"/>
    <mergeCell ref="C282:C283"/>
    <mergeCell ref="B242:M242"/>
    <mergeCell ref="C210:C211"/>
    <mergeCell ref="M210:M211"/>
    <mergeCell ref="L210:L211"/>
    <mergeCell ref="H256:H258"/>
    <mergeCell ref="K256:K258"/>
    <mergeCell ref="K247:K249"/>
    <mergeCell ref="L247:L249"/>
    <mergeCell ref="A107:A131"/>
    <mergeCell ref="M173:M186"/>
    <mergeCell ref="B173:B186"/>
    <mergeCell ref="K267:K268"/>
    <mergeCell ref="K269:K270"/>
    <mergeCell ref="L267:L268"/>
    <mergeCell ref="F238:F239"/>
    <mergeCell ref="C633:C636"/>
    <mergeCell ref="A633:A636"/>
    <mergeCell ref="B633:B636"/>
    <mergeCell ref="B373:B374"/>
    <mergeCell ref="A331:M331"/>
    <mergeCell ref="B332:M332"/>
    <mergeCell ref="A621:A625"/>
    <mergeCell ref="B621:B625"/>
    <mergeCell ref="B527:M527"/>
    <mergeCell ref="C528:M528"/>
    <mergeCell ref="E291:E293"/>
    <mergeCell ref="H291:H293"/>
    <mergeCell ref="I621:I625"/>
    <mergeCell ref="J621:J625"/>
    <mergeCell ref="A598:M598"/>
    <mergeCell ref="D608:D611"/>
    <mergeCell ref="C608:C611"/>
    <mergeCell ref="H305:H307"/>
    <mergeCell ref="E626:E627"/>
    <mergeCell ref="M373:M374"/>
    <mergeCell ref="A373:A374"/>
    <mergeCell ref="B631:M631"/>
    <mergeCell ref="C632:M632"/>
    <mergeCell ref="A630:M630"/>
    <mergeCell ref="C488:M488"/>
    <mergeCell ref="C492:M492"/>
    <mergeCell ref="C495:M495"/>
    <mergeCell ref="C465:M465"/>
    <mergeCell ref="M359:M365"/>
    <mergeCell ref="J510:J512"/>
    <mergeCell ref="A314:M314"/>
    <mergeCell ref="D354:D358"/>
    <mergeCell ref="C11:M11"/>
    <mergeCell ref="A41:A42"/>
    <mergeCell ref="B41:B42"/>
    <mergeCell ref="C41:C42"/>
    <mergeCell ref="D41:D42"/>
    <mergeCell ref="E41:E42"/>
    <mergeCell ref="F41:F42"/>
    <mergeCell ref="C40:M40"/>
    <mergeCell ref="B39:M39"/>
    <mergeCell ref="G41:G42"/>
    <mergeCell ref="H41:H42"/>
    <mergeCell ref="I41:I42"/>
    <mergeCell ref="J41:J42"/>
    <mergeCell ref="C423:M423"/>
    <mergeCell ref="C266:M266"/>
    <mergeCell ref="C328:M328"/>
    <mergeCell ref="B335:M335"/>
    <mergeCell ref="C336:M336"/>
    <mergeCell ref="C13:M13"/>
    <mergeCell ref="M41:M42"/>
    <mergeCell ref="B36:M36"/>
    <mergeCell ref="B107:B131"/>
    <mergeCell ref="C107:C131"/>
    <mergeCell ref="J158:J159"/>
    <mergeCell ref="I158:I159"/>
    <mergeCell ref="M208:M209"/>
    <mergeCell ref="E91:E94"/>
    <mergeCell ref="F122:F126"/>
    <mergeCell ref="L64:L65"/>
    <mergeCell ref="H413:H417"/>
    <mergeCell ref="I413:I417"/>
    <mergeCell ref="D413:D417"/>
    <mergeCell ref="F322:F323"/>
    <mergeCell ref="G322:G323"/>
    <mergeCell ref="D305:D307"/>
    <mergeCell ref="C305:C307"/>
    <mergeCell ref="A554:M554"/>
    <mergeCell ref="B555:M555"/>
    <mergeCell ref="C556:M556"/>
    <mergeCell ref="B570:M570"/>
    <mergeCell ref="A538:M538"/>
    <mergeCell ref="G590:G591"/>
    <mergeCell ref="B601:B603"/>
    <mergeCell ref="A593:M593"/>
    <mergeCell ref="B594:M594"/>
    <mergeCell ref="A597:M597"/>
    <mergeCell ref="E437:E439"/>
    <mergeCell ref="F437:F439"/>
    <mergeCell ref="G437:G439"/>
    <mergeCell ref="A513:A514"/>
    <mergeCell ref="L477:L478"/>
    <mergeCell ref="B590:B591"/>
    <mergeCell ref="C590:C591"/>
    <mergeCell ref="K575:K577"/>
    <mergeCell ref="G468:G470"/>
    <mergeCell ref="H468:H470"/>
    <mergeCell ref="A489:A491"/>
    <mergeCell ref="L463:L464"/>
    <mergeCell ref="H448:H450"/>
    <mergeCell ref="M437:M439"/>
    <mergeCell ref="A508:A509"/>
    <mergeCell ref="H440:H442"/>
    <mergeCell ref="I440:I442"/>
    <mergeCell ref="J440:J442"/>
    <mergeCell ref="D621:D625"/>
    <mergeCell ref="A608:A611"/>
    <mergeCell ref="B608:B611"/>
    <mergeCell ref="G608:G611"/>
    <mergeCell ref="H608:H611"/>
    <mergeCell ref="I608:I611"/>
    <mergeCell ref="G621:G625"/>
    <mergeCell ref="D590:D591"/>
    <mergeCell ref="M590:M591"/>
    <mergeCell ref="A437:A439"/>
    <mergeCell ref="L575:L577"/>
    <mergeCell ref="J612:J613"/>
    <mergeCell ref="J608:J611"/>
    <mergeCell ref="C600:M600"/>
    <mergeCell ref="B599:M599"/>
    <mergeCell ref="M601:M603"/>
    <mergeCell ref="F601:F603"/>
    <mergeCell ref="B539:M539"/>
    <mergeCell ref="B494:M494"/>
    <mergeCell ref="M535:M536"/>
    <mergeCell ref="D535:D536"/>
    <mergeCell ref="C614:M614"/>
    <mergeCell ref="M608:M611"/>
    <mergeCell ref="D508:D509"/>
    <mergeCell ref="G508:G509"/>
    <mergeCell ref="B533:M533"/>
    <mergeCell ref="H513:H514"/>
    <mergeCell ref="I513:I514"/>
    <mergeCell ref="B458:H458"/>
    <mergeCell ref="B437:B439"/>
    <mergeCell ref="M448:M450"/>
    <mergeCell ref="A448:A450"/>
    <mergeCell ref="M626:M628"/>
    <mergeCell ref="E590:E591"/>
    <mergeCell ref="E181:E183"/>
    <mergeCell ref="C163:M163"/>
    <mergeCell ref="B144:B145"/>
    <mergeCell ref="A144:A145"/>
    <mergeCell ref="A426:A427"/>
    <mergeCell ref="A348:A351"/>
    <mergeCell ref="M348:M351"/>
    <mergeCell ref="A322:A323"/>
    <mergeCell ref="C303:M303"/>
    <mergeCell ref="C333:M333"/>
    <mergeCell ref="B146:B157"/>
    <mergeCell ref="C173:C186"/>
    <mergeCell ref="D173:D186"/>
    <mergeCell ref="H158:H159"/>
    <mergeCell ref="G158:G159"/>
    <mergeCell ref="F158:F159"/>
    <mergeCell ref="C354:C358"/>
    <mergeCell ref="B359:B365"/>
    <mergeCell ref="C359:C365"/>
    <mergeCell ref="J387:J388"/>
    <mergeCell ref="D236:D237"/>
    <mergeCell ref="D238:D239"/>
    <mergeCell ref="B217:M217"/>
    <mergeCell ref="F181:F183"/>
    <mergeCell ref="A236:C237"/>
    <mergeCell ref="G173:G186"/>
    <mergeCell ref="C447:M447"/>
    <mergeCell ref="M354:M358"/>
    <mergeCell ref="B162:M162"/>
    <mergeCell ref="I305:I307"/>
    <mergeCell ref="B354:B358"/>
    <mergeCell ref="A262:A263"/>
    <mergeCell ref="B267:B270"/>
    <mergeCell ref="M284:M286"/>
    <mergeCell ref="C259:M259"/>
    <mergeCell ref="G267:G270"/>
    <mergeCell ref="G284:G286"/>
    <mergeCell ref="C214:C215"/>
    <mergeCell ref="D214:D215"/>
    <mergeCell ref="E322:E323"/>
    <mergeCell ref="C273:M273"/>
    <mergeCell ref="M305:M307"/>
    <mergeCell ref="D260:D261"/>
    <mergeCell ref="H260:H261"/>
    <mergeCell ref="B305:B307"/>
    <mergeCell ref="A305:A307"/>
    <mergeCell ref="J348:J351"/>
    <mergeCell ref="I348:I351"/>
    <mergeCell ref="H348:H351"/>
    <mergeCell ref="G348:G351"/>
    <mergeCell ref="F348:F351"/>
    <mergeCell ref="E348:E351"/>
    <mergeCell ref="D348:D351"/>
    <mergeCell ref="C348:C351"/>
    <mergeCell ref="B214:B215"/>
    <mergeCell ref="E238:E239"/>
    <mergeCell ref="D219:D220"/>
    <mergeCell ref="G245:G246"/>
    <mergeCell ref="H245:H246"/>
    <mergeCell ref="A256:A258"/>
    <mergeCell ref="D256:D258"/>
    <mergeCell ref="G256:G258"/>
    <mergeCell ref="L62:L63"/>
    <mergeCell ref="D91:D106"/>
    <mergeCell ref="M214:M215"/>
    <mergeCell ref="C187:C188"/>
    <mergeCell ref="B187:B188"/>
    <mergeCell ref="A187:A188"/>
    <mergeCell ref="G187:G188"/>
    <mergeCell ref="G318:G320"/>
    <mergeCell ref="H318:H320"/>
    <mergeCell ref="B344:B345"/>
    <mergeCell ref="C344:C345"/>
    <mergeCell ref="A338:M338"/>
    <mergeCell ref="B265:M265"/>
    <mergeCell ref="H322:H323"/>
    <mergeCell ref="I322:I323"/>
    <mergeCell ref="J322:J323"/>
    <mergeCell ref="B322:B323"/>
    <mergeCell ref="C322:C323"/>
    <mergeCell ref="F284:F286"/>
    <mergeCell ref="C262:C263"/>
    <mergeCell ref="G305:G307"/>
    <mergeCell ref="B315:M315"/>
    <mergeCell ref="B325:M325"/>
    <mergeCell ref="C143:M143"/>
    <mergeCell ref="D158:D159"/>
    <mergeCell ref="C160:M160"/>
    <mergeCell ref="J305:J307"/>
    <mergeCell ref="H187:H188"/>
    <mergeCell ref="M187:M188"/>
    <mergeCell ref="H193:H196"/>
    <mergeCell ref="M193:M196"/>
    <mergeCell ref="M199:M200"/>
    <mergeCell ref="D199:D200"/>
    <mergeCell ref="C199:C200"/>
    <mergeCell ref="B199:B200"/>
    <mergeCell ref="A199:A200"/>
    <mergeCell ref="F199:F200"/>
    <mergeCell ref="E199:E200"/>
    <mergeCell ref="G199:G200"/>
    <mergeCell ref="A250:A252"/>
    <mergeCell ref="C207:M207"/>
    <mergeCell ref="A244:A246"/>
    <mergeCell ref="G219:G220"/>
    <mergeCell ref="C208:C209"/>
    <mergeCell ref="C212:C213"/>
    <mergeCell ref="D210:D211"/>
    <mergeCell ref="C243:M243"/>
    <mergeCell ref="A232:C233"/>
    <mergeCell ref="A234:C235"/>
    <mergeCell ref="H250:H252"/>
    <mergeCell ref="A214:A215"/>
    <mergeCell ref="B244:B246"/>
    <mergeCell ref="E234:E235"/>
    <mergeCell ref="E236:E237"/>
    <mergeCell ref="F236:F237"/>
    <mergeCell ref="A210:A211"/>
    <mergeCell ref="A247:A249"/>
    <mergeCell ref="K210:K211"/>
    <mergeCell ref="C244:C246"/>
    <mergeCell ref="D247:D249"/>
    <mergeCell ref="G247:G249"/>
    <mergeCell ref="F230:F231"/>
    <mergeCell ref="G251:G252"/>
    <mergeCell ref="A227:M227"/>
    <mergeCell ref="D14:D15"/>
    <mergeCell ref="C14:C15"/>
    <mergeCell ref="B14:B15"/>
    <mergeCell ref="A14:A15"/>
    <mergeCell ref="H14:H15"/>
    <mergeCell ref="G14:G15"/>
    <mergeCell ref="I14:I15"/>
    <mergeCell ref="J14:J15"/>
    <mergeCell ref="M14:M15"/>
    <mergeCell ref="L14:L15"/>
    <mergeCell ref="K14:K15"/>
    <mergeCell ref="J16:J17"/>
    <mergeCell ref="K16:K17"/>
    <mergeCell ref="M16:M17"/>
    <mergeCell ref="L16:L17"/>
    <mergeCell ref="D16:D17"/>
    <mergeCell ref="C16:C17"/>
    <mergeCell ref="B16:B17"/>
    <mergeCell ref="A16:A17"/>
    <mergeCell ref="G16:G17"/>
    <mergeCell ref="H16:H17"/>
    <mergeCell ref="I16:I17"/>
    <mergeCell ref="D19:D20"/>
    <mergeCell ref="C19:C20"/>
    <mergeCell ref="B19:B20"/>
    <mergeCell ref="A19:A20"/>
    <mergeCell ref="G19:G20"/>
    <mergeCell ref="H19:H20"/>
    <mergeCell ref="I19:I20"/>
    <mergeCell ref="J19:J20"/>
    <mergeCell ref="M19:M20"/>
    <mergeCell ref="L19:L20"/>
    <mergeCell ref="K19:K20"/>
    <mergeCell ref="I21:I22"/>
    <mergeCell ref="J21:J22"/>
    <mergeCell ref="M21:M22"/>
    <mergeCell ref="L21:L22"/>
    <mergeCell ref="K21:K22"/>
    <mergeCell ref="D21:D22"/>
    <mergeCell ref="C21:C22"/>
    <mergeCell ref="B21:B22"/>
    <mergeCell ref="A21:A22"/>
    <mergeCell ref="H21:H22"/>
    <mergeCell ref="G21:G22"/>
    <mergeCell ref="D23:D25"/>
    <mergeCell ref="C23:C25"/>
    <mergeCell ref="B23:B25"/>
    <mergeCell ref="A23:A25"/>
    <mergeCell ref="J23:J25"/>
    <mergeCell ref="K23:K25"/>
    <mergeCell ref="L23:L25"/>
    <mergeCell ref="M23:M25"/>
    <mergeCell ref="I23:I25"/>
    <mergeCell ref="H23:H25"/>
    <mergeCell ref="G23:G25"/>
    <mergeCell ref="D26:D28"/>
    <mergeCell ref="C26:C28"/>
    <mergeCell ref="B26:B28"/>
    <mergeCell ref="A26:A28"/>
    <mergeCell ref="M26:M28"/>
    <mergeCell ref="L26:L28"/>
    <mergeCell ref="K26:K28"/>
    <mergeCell ref="G26:G28"/>
    <mergeCell ref="H26:H28"/>
    <mergeCell ref="I26:I28"/>
    <mergeCell ref="J26:J28"/>
    <mergeCell ref="M329:M330"/>
    <mergeCell ref="D329:D330"/>
    <mergeCell ref="C329:C330"/>
    <mergeCell ref="B329:B330"/>
    <mergeCell ref="A329:A330"/>
    <mergeCell ref="G329:G330"/>
    <mergeCell ref="F318:F319"/>
    <mergeCell ref="E318:E319"/>
    <mergeCell ref="A33:A34"/>
    <mergeCell ref="B33:B34"/>
    <mergeCell ref="C33:C34"/>
    <mergeCell ref="D33:D34"/>
    <mergeCell ref="I33:I34"/>
    <mergeCell ref="J33:J34"/>
    <mergeCell ref="G33:G34"/>
    <mergeCell ref="H33:H34"/>
    <mergeCell ref="M33:M34"/>
    <mergeCell ref="L33:L34"/>
    <mergeCell ref="K33:K34"/>
    <mergeCell ref="M62:M65"/>
    <mergeCell ref="L250:L252"/>
    <mergeCell ref="K250:K252"/>
    <mergeCell ref="L254:L255"/>
    <mergeCell ref="K254:K255"/>
    <mergeCell ref="C256:C258"/>
    <mergeCell ref="B256:B258"/>
    <mergeCell ref="L144:L145"/>
    <mergeCell ref="B247:B249"/>
    <mergeCell ref="C247:C249"/>
    <mergeCell ref="C253:C255"/>
    <mergeCell ref="M256:M258"/>
    <mergeCell ref="L256:L258"/>
    <mergeCell ref="D389:D391"/>
    <mergeCell ref="C389:C391"/>
    <mergeCell ref="B389:B391"/>
    <mergeCell ref="A389:A391"/>
    <mergeCell ref="M389:M391"/>
    <mergeCell ref="L245:L246"/>
    <mergeCell ref="K245:K246"/>
    <mergeCell ref="E187:E188"/>
    <mergeCell ref="F187:F188"/>
    <mergeCell ref="I187:I188"/>
    <mergeCell ref="J187:J188"/>
    <mergeCell ref="D299:D300"/>
    <mergeCell ref="C299:C300"/>
    <mergeCell ref="B299:B300"/>
    <mergeCell ref="A299:A300"/>
    <mergeCell ref="K299:K300"/>
    <mergeCell ref="M299:M300"/>
    <mergeCell ref="L299:L300"/>
    <mergeCell ref="G299:G300"/>
    <mergeCell ref="E308:E309"/>
    <mergeCell ref="F308:F309"/>
    <mergeCell ref="H308:H309"/>
    <mergeCell ref="I308:I309"/>
    <mergeCell ref="J308:J309"/>
    <mergeCell ref="I199:I200"/>
    <mergeCell ref="J199:J200"/>
    <mergeCell ref="A224:A226"/>
    <mergeCell ref="B224:B226"/>
    <mergeCell ref="K260:K261"/>
    <mergeCell ref="L260:L261"/>
    <mergeCell ref="F305:F307"/>
    <mergeCell ref="E305:E307"/>
  </mergeCells>
  <phoneticPr fontId="8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&amp;C&amp;P</oddHeader>
  </headerFooter>
  <rowBreaks count="20" manualBreakCount="20">
    <brk id="61" max="12" man="1"/>
    <brk id="106" max="12" man="1"/>
    <brk id="140" max="12" man="1"/>
    <brk id="164" max="12" man="1"/>
    <brk id="192" max="12" man="1"/>
    <brk id="215" max="12" man="1"/>
    <brk id="259" max="12" man="1"/>
    <brk id="281" max="12" man="1"/>
    <brk id="337" max="12" man="1"/>
    <brk id="395" max="12" man="1"/>
    <brk id="408" max="12" man="1"/>
    <brk id="427" max="12" man="1"/>
    <brk id="453" max="12" man="1"/>
    <brk id="475" max="12" man="1"/>
    <brk id="503" max="12" man="1"/>
    <brk id="541" max="12" man="1"/>
    <brk id="569" max="12" man="1"/>
    <brk id="591" max="12" man="1"/>
    <brk id="607" max="12" man="1"/>
    <brk id="61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2"/>
  <sheetViews>
    <sheetView workbookViewId="0">
      <selection activeCell="O24" sqref="O24"/>
    </sheetView>
  </sheetViews>
  <sheetFormatPr defaultRowHeight="13.2" x14ac:dyDescent="0.25"/>
  <cols>
    <col min="1" max="1" width="3" customWidth="1"/>
    <col min="2" max="2" width="3.33203125" customWidth="1"/>
    <col min="3" max="3" width="3.44140625" customWidth="1"/>
    <col min="4" max="4" width="24" customWidth="1"/>
    <col min="5" max="5" width="3.88671875" customWidth="1"/>
    <col min="6" max="6" width="24.5546875" customWidth="1"/>
    <col min="7" max="7" width="18.5546875" customWidth="1"/>
    <col min="8" max="8" width="10.33203125" customWidth="1"/>
    <col min="9" max="9" width="18.6640625" customWidth="1"/>
    <col min="11" max="11" width="8.109375" customWidth="1"/>
    <col min="12" max="12" width="7.88671875" customWidth="1"/>
    <col min="13" max="13" width="8" customWidth="1"/>
  </cols>
  <sheetData>
    <row r="2" spans="1:14" s="1" customFormat="1" ht="15" customHeight="1" x14ac:dyDescent="0.2">
      <c r="A2" s="882" t="s">
        <v>5</v>
      </c>
      <c r="B2" s="882" t="s">
        <v>0</v>
      </c>
      <c r="C2" s="882" t="s">
        <v>1</v>
      </c>
      <c r="D2" s="664" t="s">
        <v>2</v>
      </c>
      <c r="E2" s="879" t="s">
        <v>6</v>
      </c>
      <c r="F2" s="877" t="s">
        <v>7</v>
      </c>
      <c r="G2" s="878" t="s">
        <v>8</v>
      </c>
      <c r="H2" s="867" t="s">
        <v>9</v>
      </c>
      <c r="I2" s="878" t="s">
        <v>3</v>
      </c>
      <c r="J2" s="880" t="s">
        <v>370</v>
      </c>
      <c r="K2" s="867" t="s">
        <v>369</v>
      </c>
      <c r="L2" s="872"/>
      <c r="M2" s="873"/>
      <c r="N2" s="5"/>
    </row>
    <row r="3" spans="1:14" s="1" customFormat="1" ht="14.25" customHeight="1" x14ac:dyDescent="0.2">
      <c r="A3" s="882"/>
      <c r="B3" s="882"/>
      <c r="C3" s="882"/>
      <c r="D3" s="664"/>
      <c r="E3" s="879"/>
      <c r="F3" s="877"/>
      <c r="G3" s="878"/>
      <c r="H3" s="868"/>
      <c r="I3" s="878"/>
      <c r="J3" s="880"/>
      <c r="K3" s="869"/>
      <c r="L3" s="874"/>
      <c r="M3" s="875"/>
      <c r="N3" s="5"/>
    </row>
    <row r="4" spans="1:14" s="1" customFormat="1" ht="17.25" customHeight="1" x14ac:dyDescent="0.2">
      <c r="A4" s="882"/>
      <c r="B4" s="882"/>
      <c r="C4" s="882"/>
      <c r="D4" s="664"/>
      <c r="E4" s="879"/>
      <c r="F4" s="877"/>
      <c r="G4" s="878"/>
      <c r="H4" s="869"/>
      <c r="I4" s="878"/>
      <c r="J4" s="880"/>
      <c r="K4" s="879" t="s">
        <v>4</v>
      </c>
      <c r="L4" s="881" t="s">
        <v>10</v>
      </c>
      <c r="M4" s="870" t="s">
        <v>11</v>
      </c>
      <c r="N4" s="5"/>
    </row>
    <row r="5" spans="1:14" s="1" customFormat="1" ht="35.25" customHeight="1" x14ac:dyDescent="0.2">
      <c r="A5" s="882"/>
      <c r="B5" s="882"/>
      <c r="C5" s="882"/>
      <c r="D5" s="664"/>
      <c r="E5" s="879"/>
      <c r="F5" s="877"/>
      <c r="G5" s="878"/>
      <c r="H5" s="360" t="s">
        <v>12</v>
      </c>
      <c r="I5" s="878"/>
      <c r="J5" s="880"/>
      <c r="K5" s="879"/>
      <c r="L5" s="881"/>
      <c r="M5" s="871"/>
      <c r="N5" s="5"/>
    </row>
    <row r="6" spans="1:14" s="328" customFormat="1" ht="12.75" customHeight="1" x14ac:dyDescent="0.25">
      <c r="A6" s="883" t="s">
        <v>582</v>
      </c>
      <c r="B6" s="883"/>
      <c r="C6" s="883"/>
      <c r="D6" s="883"/>
      <c r="E6" s="883"/>
      <c r="F6" s="883"/>
      <c r="G6" s="883"/>
      <c r="H6" s="883"/>
      <c r="I6" s="883"/>
      <c r="J6" s="883"/>
      <c r="K6" s="883"/>
      <c r="L6" s="883"/>
      <c r="M6" s="883"/>
      <c r="N6" s="329"/>
    </row>
    <row r="7" spans="1:14" s="328" customFormat="1" ht="12.75" customHeight="1" x14ac:dyDescent="0.25">
      <c r="A7" s="818" t="s">
        <v>160</v>
      </c>
      <c r="B7" s="819"/>
      <c r="C7" s="819"/>
      <c r="D7" s="887"/>
      <c r="E7" s="887"/>
      <c r="F7" s="887"/>
      <c r="G7" s="887"/>
      <c r="H7" s="887"/>
      <c r="I7" s="887"/>
      <c r="J7" s="887"/>
      <c r="K7" s="887"/>
      <c r="L7" s="887"/>
      <c r="M7" s="888"/>
      <c r="N7" s="329"/>
    </row>
    <row r="8" spans="1:14" s="328" customFormat="1" ht="12.75" customHeight="1" x14ac:dyDescent="0.25">
      <c r="A8" s="350">
        <v>1</v>
      </c>
      <c r="B8" s="731" t="s">
        <v>239</v>
      </c>
      <c r="C8" s="732"/>
      <c r="D8" s="732"/>
      <c r="E8" s="732"/>
      <c r="F8" s="732"/>
      <c r="G8" s="732"/>
      <c r="H8" s="732"/>
      <c r="I8" s="732"/>
      <c r="J8" s="732"/>
      <c r="K8" s="732"/>
      <c r="L8" s="732"/>
      <c r="M8" s="733"/>
      <c r="N8" s="329"/>
    </row>
    <row r="9" spans="1:14" s="328" customFormat="1" x14ac:dyDescent="0.25">
      <c r="A9" s="350">
        <v>1</v>
      </c>
      <c r="B9" s="358">
        <v>3</v>
      </c>
      <c r="C9" s="748" t="s">
        <v>246</v>
      </c>
      <c r="D9" s="749"/>
      <c r="E9" s="749"/>
      <c r="F9" s="749"/>
      <c r="G9" s="749"/>
      <c r="H9" s="749"/>
      <c r="I9" s="749"/>
      <c r="J9" s="749"/>
      <c r="K9" s="749"/>
      <c r="L9" s="749"/>
      <c r="M9" s="750"/>
      <c r="N9" s="329"/>
    </row>
    <row r="10" spans="1:14" s="328" customFormat="1" ht="18.75" customHeight="1" x14ac:dyDescent="0.25">
      <c r="A10" s="1104">
        <v>1</v>
      </c>
      <c r="B10" s="1107">
        <v>3</v>
      </c>
      <c r="C10" s="765">
        <v>1</v>
      </c>
      <c r="D10" s="640" t="s">
        <v>640</v>
      </c>
      <c r="E10" s="684"/>
      <c r="F10" s="752"/>
      <c r="G10" s="752"/>
      <c r="H10" s="758"/>
      <c r="I10" s="755"/>
      <c r="J10" s="752"/>
      <c r="K10" s="368" t="s">
        <v>375</v>
      </c>
      <c r="L10" s="371">
        <v>40</v>
      </c>
      <c r="M10" s="781">
        <f>L10+L11+L12</f>
        <v>88</v>
      </c>
      <c r="N10" s="329"/>
    </row>
    <row r="11" spans="1:14" s="328" customFormat="1" ht="18" customHeight="1" x14ac:dyDescent="0.25">
      <c r="A11" s="1105"/>
      <c r="B11" s="1108"/>
      <c r="C11" s="766"/>
      <c r="D11" s="764"/>
      <c r="E11" s="685"/>
      <c r="F11" s="753"/>
      <c r="G11" s="753"/>
      <c r="H11" s="759"/>
      <c r="I11" s="756"/>
      <c r="J11" s="753"/>
      <c r="K11" s="368" t="s">
        <v>376</v>
      </c>
      <c r="L11" s="371">
        <v>6</v>
      </c>
      <c r="M11" s="782"/>
      <c r="N11" s="329"/>
    </row>
    <row r="12" spans="1:14" s="328" customFormat="1" ht="21.75" customHeight="1" x14ac:dyDescent="0.25">
      <c r="A12" s="1106"/>
      <c r="B12" s="1109"/>
      <c r="C12" s="767"/>
      <c r="D12" s="641"/>
      <c r="E12" s="686"/>
      <c r="F12" s="754"/>
      <c r="G12" s="754"/>
      <c r="H12" s="760"/>
      <c r="I12" s="757"/>
      <c r="J12" s="754"/>
      <c r="K12" s="368" t="s">
        <v>17</v>
      </c>
      <c r="L12" s="371">
        <v>42</v>
      </c>
      <c r="M12" s="783"/>
      <c r="N12" s="329"/>
    </row>
    <row r="13" spans="1:14" x14ac:dyDescent="0.25">
      <c r="A13" s="626">
        <v>1</v>
      </c>
      <c r="B13" s="623">
        <v>3</v>
      </c>
      <c r="C13" s="687">
        <v>16</v>
      </c>
      <c r="D13" s="1000" t="s">
        <v>641</v>
      </c>
      <c r="E13" s="665"/>
      <c r="F13" s="665"/>
      <c r="G13" s="665"/>
      <c r="H13" s="1058"/>
      <c r="I13" s="665"/>
      <c r="J13" s="665"/>
      <c r="K13" s="368" t="s">
        <v>392</v>
      </c>
      <c r="L13" s="195">
        <v>275.5</v>
      </c>
      <c r="M13" s="1060">
        <f>L13+L14</f>
        <v>748</v>
      </c>
    </row>
    <row r="14" spans="1:14" x14ac:dyDescent="0.25">
      <c r="A14" s="628"/>
      <c r="B14" s="625"/>
      <c r="C14" s="689"/>
      <c r="D14" s="1000"/>
      <c r="E14" s="665"/>
      <c r="F14" s="665"/>
      <c r="G14" s="665"/>
      <c r="H14" s="1058"/>
      <c r="I14" s="665"/>
      <c r="J14" s="665"/>
      <c r="K14" s="368" t="s">
        <v>17</v>
      </c>
      <c r="L14" s="195">
        <v>472.5</v>
      </c>
      <c r="M14" s="1060"/>
    </row>
    <row r="15" spans="1:14" s="328" customFormat="1" ht="12" customHeight="1" x14ac:dyDescent="0.25">
      <c r="A15" s="350">
        <v>3</v>
      </c>
      <c r="B15" s="731" t="s">
        <v>265</v>
      </c>
      <c r="C15" s="732"/>
      <c r="D15" s="732"/>
      <c r="E15" s="732"/>
      <c r="F15" s="732"/>
      <c r="G15" s="732"/>
      <c r="H15" s="732"/>
      <c r="I15" s="732"/>
      <c r="J15" s="732"/>
      <c r="K15" s="732"/>
      <c r="L15" s="732"/>
      <c r="M15" s="733"/>
      <c r="N15" s="329"/>
    </row>
    <row r="16" spans="1:14" s="328" customFormat="1" ht="12.75" customHeight="1" x14ac:dyDescent="0.25">
      <c r="A16" s="350">
        <v>3</v>
      </c>
      <c r="B16" s="358">
        <v>3</v>
      </c>
      <c r="C16" s="748" t="s">
        <v>273</v>
      </c>
      <c r="D16" s="749"/>
      <c r="E16" s="749"/>
      <c r="F16" s="749"/>
      <c r="G16" s="749"/>
      <c r="H16" s="749"/>
      <c r="I16" s="749"/>
      <c r="J16" s="749"/>
      <c r="K16" s="749"/>
      <c r="L16" s="749"/>
      <c r="M16" s="750"/>
      <c r="N16" s="329"/>
    </row>
    <row r="17" spans="1:14" s="328" customFormat="1" ht="37.5" customHeight="1" x14ac:dyDescent="0.25">
      <c r="A17" s="350">
        <v>3</v>
      </c>
      <c r="B17" s="358">
        <v>3</v>
      </c>
      <c r="C17" s="359">
        <v>4</v>
      </c>
      <c r="D17" s="373" t="s">
        <v>642</v>
      </c>
      <c r="E17" s="171"/>
      <c r="F17" s="349"/>
      <c r="G17" s="171"/>
      <c r="H17" s="346"/>
      <c r="I17" s="171"/>
      <c r="J17" s="171"/>
      <c r="K17" s="368" t="s">
        <v>17</v>
      </c>
      <c r="L17" s="195">
        <v>3</v>
      </c>
      <c r="M17" s="195">
        <v>3</v>
      </c>
      <c r="N17" s="329"/>
    </row>
    <row r="18" spans="1:14" s="328" customFormat="1" x14ac:dyDescent="0.25">
      <c r="A18" s="818" t="s">
        <v>25</v>
      </c>
      <c r="B18" s="819"/>
      <c r="C18" s="819"/>
      <c r="D18" s="819"/>
      <c r="E18" s="819"/>
      <c r="F18" s="819"/>
      <c r="G18" s="819"/>
      <c r="H18" s="819"/>
      <c r="I18" s="362"/>
      <c r="J18" s="362"/>
      <c r="K18" s="362"/>
      <c r="L18" s="362"/>
      <c r="M18" s="367"/>
      <c r="N18" s="329"/>
    </row>
    <row r="19" spans="1:14" s="328" customFormat="1" ht="12.75" customHeight="1" x14ac:dyDescent="0.25">
      <c r="A19" s="350">
        <v>3</v>
      </c>
      <c r="B19" s="731" t="s">
        <v>71</v>
      </c>
      <c r="C19" s="732"/>
      <c r="D19" s="732"/>
      <c r="E19" s="732"/>
      <c r="F19" s="732"/>
      <c r="G19" s="732"/>
      <c r="H19" s="732"/>
      <c r="I19" s="732"/>
      <c r="J19" s="732"/>
      <c r="K19" s="732"/>
      <c r="L19" s="732"/>
      <c r="M19" s="733"/>
      <c r="N19" s="329"/>
    </row>
    <row r="20" spans="1:14" s="328" customFormat="1" x14ac:dyDescent="0.25">
      <c r="A20" s="350">
        <v>3</v>
      </c>
      <c r="B20" s="358">
        <v>2</v>
      </c>
      <c r="C20" s="748" t="s">
        <v>643</v>
      </c>
      <c r="D20" s="749"/>
      <c r="E20" s="749"/>
      <c r="F20" s="749"/>
      <c r="G20" s="749"/>
      <c r="H20" s="749"/>
      <c r="I20" s="749"/>
      <c r="J20" s="749"/>
      <c r="K20" s="749"/>
      <c r="L20" s="749"/>
      <c r="M20" s="750"/>
      <c r="N20" s="329"/>
    </row>
    <row r="21" spans="1:14" s="328" customFormat="1" ht="12.75" customHeight="1" x14ac:dyDescent="0.25">
      <c r="A21" s="626">
        <v>3</v>
      </c>
      <c r="B21" s="623">
        <v>2</v>
      </c>
      <c r="C21" s="620">
        <v>8</v>
      </c>
      <c r="D21" s="640" t="s">
        <v>644</v>
      </c>
      <c r="E21" s="684"/>
      <c r="F21" s="926"/>
      <c r="G21" s="825"/>
      <c r="H21" s="825"/>
      <c r="I21" s="825"/>
      <c r="J21" s="684"/>
      <c r="K21" s="684" t="s">
        <v>17</v>
      </c>
      <c r="L21" s="781">
        <v>5</v>
      </c>
      <c r="M21" s="781">
        <v>5</v>
      </c>
      <c r="N21" s="329"/>
    </row>
    <row r="22" spans="1:14" s="328" customFormat="1" x14ac:dyDescent="0.25">
      <c r="A22" s="628"/>
      <c r="B22" s="625"/>
      <c r="C22" s="622"/>
      <c r="D22" s="641"/>
      <c r="E22" s="686"/>
      <c r="F22" s="927"/>
      <c r="G22" s="827"/>
      <c r="H22" s="827"/>
      <c r="I22" s="827"/>
      <c r="J22" s="686"/>
      <c r="K22" s="686"/>
      <c r="L22" s="783"/>
      <c r="M22" s="783"/>
      <c r="N22" s="329"/>
    </row>
  </sheetData>
  <mergeCells count="58">
    <mergeCell ref="F2:F5"/>
    <mergeCell ref="A2:A5"/>
    <mergeCell ref="B2:B5"/>
    <mergeCell ref="C2:C5"/>
    <mergeCell ref="D2:D5"/>
    <mergeCell ref="E2:E5"/>
    <mergeCell ref="G2:G5"/>
    <mergeCell ref="H2:H4"/>
    <mergeCell ref="I2:I5"/>
    <mergeCell ref="J2:J5"/>
    <mergeCell ref="K2:M3"/>
    <mergeCell ref="K4:K5"/>
    <mergeCell ref="L4:L5"/>
    <mergeCell ref="M4:M5"/>
    <mergeCell ref="A6:M6"/>
    <mergeCell ref="A7:M7"/>
    <mergeCell ref="B8:M8"/>
    <mergeCell ref="C9:M9"/>
    <mergeCell ref="A10:A12"/>
    <mergeCell ref="B10:B12"/>
    <mergeCell ref="C10:C12"/>
    <mergeCell ref="D10:D12"/>
    <mergeCell ref="E10:E12"/>
    <mergeCell ref="F10:F12"/>
    <mergeCell ref="A13:A14"/>
    <mergeCell ref="B13:B14"/>
    <mergeCell ref="C13:C14"/>
    <mergeCell ref="D13:D14"/>
    <mergeCell ref="E13:E14"/>
    <mergeCell ref="M13:M14"/>
    <mergeCell ref="G10:G12"/>
    <mergeCell ref="H10:H12"/>
    <mergeCell ref="I10:I12"/>
    <mergeCell ref="J10:J12"/>
    <mergeCell ref="M10:M12"/>
    <mergeCell ref="F13:F14"/>
    <mergeCell ref="G13:G14"/>
    <mergeCell ref="H13:H14"/>
    <mergeCell ref="I13:I14"/>
    <mergeCell ref="J13:J14"/>
    <mergeCell ref="A21:A22"/>
    <mergeCell ref="B21:B22"/>
    <mergeCell ref="C21:C22"/>
    <mergeCell ref="D21:D22"/>
    <mergeCell ref="E21:E22"/>
    <mergeCell ref="B15:M15"/>
    <mergeCell ref="C16:M16"/>
    <mergeCell ref="A18:H18"/>
    <mergeCell ref="B19:M19"/>
    <mergeCell ref="C20:M20"/>
    <mergeCell ref="L21:L22"/>
    <mergeCell ref="M21:M22"/>
    <mergeCell ref="F21:F22"/>
    <mergeCell ref="G21:G22"/>
    <mergeCell ref="H21:H22"/>
    <mergeCell ref="I21:I22"/>
    <mergeCell ref="J21:J22"/>
    <mergeCell ref="K21:K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Jovita Gedmintienė</cp:lastModifiedBy>
  <cp:lastPrinted>2020-07-30T13:09:55Z</cp:lastPrinted>
  <dcterms:created xsi:type="dcterms:W3CDTF">2015-02-26T11:37:11Z</dcterms:created>
  <dcterms:modified xsi:type="dcterms:W3CDTF">2021-02-15T11:38:36Z</dcterms:modified>
</cp:coreProperties>
</file>